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bspgovph-my.sharepoint.com/personal/torillosrs_bsp_gov_ph/Documents/"/>
    </mc:Choice>
  </mc:AlternateContent>
  <xr:revisionPtr revIDLastSave="4" documentId="8_{DD7780E0-207E-4DDF-AD94-35BDFCD137A3}" xr6:coauthVersionLast="47" xr6:coauthVersionMax="47" xr10:uidLastSave="{37384D26-EF99-4DEE-A29B-82FFB6C3CD18}"/>
  <bookViews>
    <workbookView xWindow="-120" yWindow="-120" windowWidth="20730" windowHeight="11160" xr2:uid="{521D3288-28EB-AD4B-9059-D9640849322E}"/>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E5" i="1"/>
  <c r="E14" i="1"/>
  <c r="E11" i="1"/>
  <c r="E10" i="1"/>
  <c r="E9" i="1"/>
  <c r="E8" i="1"/>
</calcChain>
</file>

<file path=xl/sharedStrings.xml><?xml version="1.0" encoding="utf-8"?>
<sst xmlns="http://schemas.openxmlformats.org/spreadsheetml/2006/main" count="68" uniqueCount="37">
  <si>
    <t>Issuance</t>
  </si>
  <si>
    <t>Month/Year</t>
  </si>
  <si>
    <t>Amount (bn)</t>
  </si>
  <si>
    <t>Benchmark spread at issue (bps)</t>
  </si>
  <si>
    <t>ESG Issuance/Total Issue Size</t>
  </si>
  <si>
    <t>Issue Amount</t>
  </si>
  <si>
    <t>Tenor (Yr)</t>
  </si>
  <si>
    <t>Coupon (%)</t>
  </si>
  <si>
    <t>Maturity</t>
  </si>
  <si>
    <t>Bond Ratings/(Entity)</t>
  </si>
  <si>
    <t>Global Bonds</t>
  </si>
  <si>
    <t>March 2022</t>
  </si>
  <si>
    <t>USD 2.25</t>
  </si>
  <si>
    <t>triple tranche</t>
  </si>
  <si>
    <t>ESG Bond</t>
  </si>
  <si>
    <t>USD 1.0</t>
  </si>
  <si>
    <t>Baa2 (Moody's)/ BBB+ (S&amp;P)/ BBB (Fitch)</t>
  </si>
  <si>
    <t>Samurai Bond</t>
  </si>
  <si>
    <t>April 2022</t>
  </si>
  <si>
    <t>JPY 70.1</t>
  </si>
  <si>
    <t>multiple tranche</t>
  </si>
  <si>
    <t>Samurai Sustainability Bond</t>
  </si>
  <si>
    <t>JPY 52.0</t>
  </si>
  <si>
    <t>N/A</t>
  </si>
  <si>
    <t>Baa2 (Moody's)/ BBB+ (S&amp;P)/ A-(JCR)</t>
  </si>
  <si>
    <t>JPY 5.0</t>
  </si>
  <si>
    <t>JPY 7.1</t>
  </si>
  <si>
    <t>JPY 6.0</t>
  </si>
  <si>
    <t>October 2022</t>
  </si>
  <si>
    <t>USD 2.0</t>
  </si>
  <si>
    <t>USD 0.75</t>
  </si>
  <si>
    <t>January 2023</t>
  </si>
  <si>
    <t>USD 3.0</t>
  </si>
  <si>
    <t>USD 1.25</t>
  </si>
  <si>
    <t>ROP ESG Bond Issuances (as of May 2024)</t>
  </si>
  <si>
    <t>May 2024</t>
  </si>
  <si>
    <t>dual tranche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</si>
</sst>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5" x14ac:knownFonts="1">
    <font>
      <sz val="12"/>
      <color theme="1"/>
      <name val="Trebuchet MS"/>
      <family val="2"/>
      <scheme val="minor"/>
    </font>
    <font>
      <b/>
      <sz val="12"/>
      <color theme="1"/>
      <name val="Trebuchet MS"/>
      <family val="2"/>
      <scheme val="minor"/>
    </font>
    <font>
      <sz val="8"/>
      <name val="Trebuchet MS"/>
      <family val="2"/>
      <scheme val="minor"/>
    </font>
    <font>
      <b/>
      <sz val="12"/>
      <color rgb="FFFF0000"/>
      <name val="Trebuchet MS"/>
      <family val="2"/>
      <scheme val="minor"/>
    </font>
    <font>
      <sz val="12"/>
      <color theme="1"/>
      <name val="Trebuchet MS"/>
      <family val="2"/>
      <scheme val="minor"/>
    </font>
  </fonts>
  <fills count="3">
    <fill>
      <patternFill patternType="none"/>
    </fill>
    <fill>
      <patternFill patternType="gray125"/>
    </fill>
    <fill>
      <patternFill patternType="solid">
        <fgColor theme="4"/>
        <bgColor indexed="64"/>
      </patternFill>
    </fill>
  </fills>
  <borders count="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34">
    <xf numFmtId="0" fontId="0" fillId="0" borderId="0" xfId="0"/>
    <xf numFmtId="0" fontId="0" fillId="0" borderId="0" xfId="0" applyAlignment="1">
      <alignment horizontal="center"/>
    </xf>
    <xf numFmtId="0" fontId="3" fillId="0" borderId="0" xfId="0" applyFont="1" applyAlignment="1">
      <alignment horizontal="left"/>
    </xf>
    <xf numFmtId="0" fontId="1" fillId="0" borderId="1" xfId="0" applyFont="1" applyBorder="1" applyAlignment="1">
      <alignment horizontal="left"/>
    </xf>
    <xf numFmtId="0" fontId="0" fillId="0" borderId="2" xfId="0" applyBorder="1" applyAlignment="1">
      <alignment horizontal="center"/>
    </xf>
    <xf numFmtId="0" fontId="0" fillId="0" borderId="1" xfId="0" applyBorder="1" applyAlignment="1">
      <alignment horizontal="left" indent="1"/>
    </xf>
    <xf numFmtId="0" fontId="0" fillId="0" borderId="2" xfId="0" applyBorder="1"/>
    <xf numFmtId="0" fontId="0" fillId="0" borderId="1" xfId="0" applyBorder="1" applyAlignment="1">
      <alignment horizontal="center"/>
    </xf>
    <xf numFmtId="43" fontId="0" fillId="0" borderId="0" xfId="1" applyFont="1" applyBorder="1" applyAlignment="1">
      <alignment horizont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wrapText="1"/>
    </xf>
    <xf numFmtId="0" fontId="0" fillId="2" borderId="8" xfId="0" applyFill="1" applyBorder="1" applyAlignment="1">
      <alignment horizontal="center" vertical="center"/>
    </xf>
    <xf numFmtId="164" fontId="0" fillId="0" borderId="0" xfId="2" applyNumberFormat="1" applyFont="1" applyBorder="1" applyAlignment="1">
      <alignment horizontal="center"/>
    </xf>
    <xf numFmtId="0" fontId="0" fillId="0" borderId="0" xfId="0" quotePrefix="1"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164" fontId="0" fillId="0" borderId="0" xfId="0" applyNumberFormat="1" applyBorder="1" applyAlignment="1">
      <alignment horizontal="center"/>
    </xf>
    <xf numFmtId="10" fontId="0" fillId="0" borderId="0" xfId="0" applyNumberFormat="1" applyBorder="1" applyAlignment="1">
      <alignment horizontal="center"/>
    </xf>
    <xf numFmtId="15" fontId="0" fillId="0" borderId="0" xfId="0" applyNumberFormat="1" applyBorder="1" applyAlignment="1">
      <alignment horizontal="center"/>
    </xf>
    <xf numFmtId="0" fontId="1" fillId="0" borderId="0" xfId="0" quotePrefix="1" applyFont="1" applyBorder="1" applyAlignment="1">
      <alignment horizontal="center"/>
    </xf>
    <xf numFmtId="17" fontId="0" fillId="0" borderId="0" xfId="0" quotePrefix="1" applyNumberFormat="1" applyBorder="1" applyAlignment="1">
      <alignment horizontal="center"/>
    </xf>
    <xf numFmtId="17" fontId="1" fillId="0" borderId="0" xfId="0" quotePrefix="1" applyNumberFormat="1" applyFont="1" applyBorder="1" applyAlignment="1">
      <alignment horizontal="center"/>
    </xf>
    <xf numFmtId="164" fontId="1" fillId="0" borderId="0" xfId="0" applyNumberFormat="1" applyFont="1" applyBorder="1" applyAlignment="1">
      <alignment horizontal="center"/>
    </xf>
    <xf numFmtId="15" fontId="0" fillId="0" borderId="0" xfId="0" quotePrefix="1" applyNumberFormat="1" applyBorder="1" applyAlignment="1">
      <alignment horizontal="center"/>
    </xf>
    <xf numFmtId="0" fontId="0" fillId="0" borderId="3" xfId="0" applyFill="1" applyBorder="1" applyAlignment="1">
      <alignment horizontal="left" indent="1"/>
    </xf>
    <xf numFmtId="0" fontId="0" fillId="0" borderId="4" xfId="0" applyFill="1" applyBorder="1" applyAlignment="1">
      <alignment horizontal="center"/>
    </xf>
    <xf numFmtId="164" fontId="0" fillId="0" borderId="4" xfId="0" applyNumberFormat="1" applyFill="1" applyBorder="1" applyAlignment="1">
      <alignment horizontal="center"/>
    </xf>
    <xf numFmtId="43" fontId="0" fillId="0" borderId="4" xfId="1" applyFont="1" applyFill="1" applyBorder="1" applyAlignment="1">
      <alignment horizontal="center"/>
    </xf>
    <xf numFmtId="10" fontId="0" fillId="0" borderId="4" xfId="0" applyNumberFormat="1" applyFill="1" applyBorder="1" applyAlignment="1">
      <alignment horizontal="center"/>
    </xf>
    <xf numFmtId="15" fontId="0" fillId="0" borderId="4" xfId="0" applyNumberFormat="1" applyFill="1" applyBorder="1" applyAlignment="1">
      <alignment horizontal="center"/>
    </xf>
    <xf numFmtId="0" fontId="0" fillId="0" borderId="5" xfId="0" applyFill="1" applyBorder="1"/>
    <xf numFmtId="0" fontId="0" fillId="0" borderId="0" xfId="0" applyFill="1"/>
    <xf numFmtId="0" fontId="0" fillId="0" borderId="4" xfId="0" quotePrefix="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FFED3-535B-2845-ADC0-67A820779F7E}">
  <sheetPr codeName="Sheet1"/>
  <dimension ref="A1:K20"/>
  <sheetViews>
    <sheetView tabSelected="1" zoomScale="85" zoomScaleNormal="85" workbookViewId="0">
      <selection activeCell="G23" sqref="G23"/>
    </sheetView>
  </sheetViews>
  <sheetFormatPr defaultColWidth="11" defaultRowHeight="18" x14ac:dyDescent="0.35"/>
  <cols>
    <col min="1" max="1" width="29.375" style="1" customWidth="1"/>
    <col min="2" max="4" width="13.625" style="1" customWidth="1"/>
    <col min="5" max="5" width="17.375" style="1" customWidth="1"/>
    <col min="6" max="6" width="17.625" style="1" hidden="1" customWidth="1"/>
    <col min="7" max="7" width="16.375" style="1" customWidth="1"/>
    <col min="8" max="8" width="13.625" style="1" customWidth="1"/>
    <col min="9" max="9" width="19.125" style="1" hidden="1" customWidth="1"/>
    <col min="10" max="10" width="13.625" style="1" customWidth="1"/>
    <col min="11" max="11" width="38.625" style="1" customWidth="1"/>
  </cols>
  <sheetData>
    <row r="1" spans="1:11" x14ac:dyDescent="0.35">
      <c r="A1" s="2" t="s">
        <v>34</v>
      </c>
    </row>
    <row r="2" spans="1:11" ht="18.75" thickBot="1" x14ac:dyDescent="0.4"/>
    <row r="3" spans="1:11" ht="54.75" thickBot="1" x14ac:dyDescent="0.4">
      <c r="A3" s="9" t="s">
        <v>0</v>
      </c>
      <c r="B3" s="10" t="s">
        <v>1</v>
      </c>
      <c r="C3" s="10" t="s">
        <v>2</v>
      </c>
      <c r="D3" s="11" t="s">
        <v>3</v>
      </c>
      <c r="E3" s="11" t="s">
        <v>4</v>
      </c>
      <c r="F3" s="10" t="s">
        <v>5</v>
      </c>
      <c r="G3" s="10" t="s">
        <v>6</v>
      </c>
      <c r="H3" s="10" t="s">
        <v>7</v>
      </c>
      <c r="I3" s="10" t="s">
        <v>5</v>
      </c>
      <c r="J3" s="10" t="s">
        <v>8</v>
      </c>
      <c r="K3" s="12" t="s">
        <v>9</v>
      </c>
    </row>
    <row r="4" spans="1:11" ht="18.75" thickTop="1" x14ac:dyDescent="0.35">
      <c r="A4" s="3" t="s">
        <v>10</v>
      </c>
      <c r="B4" s="20" t="s">
        <v>11</v>
      </c>
      <c r="C4" s="15" t="s">
        <v>12</v>
      </c>
      <c r="D4" s="15"/>
      <c r="E4" s="15"/>
      <c r="F4" s="16"/>
      <c r="G4" s="16" t="s">
        <v>13</v>
      </c>
      <c r="H4" s="16"/>
      <c r="I4" s="16"/>
      <c r="J4" s="16"/>
      <c r="K4" s="4"/>
    </row>
    <row r="5" spans="1:11" x14ac:dyDescent="0.35">
      <c r="A5" s="5" t="s">
        <v>14</v>
      </c>
      <c r="B5" s="21" t="s">
        <v>11</v>
      </c>
      <c r="C5" s="16" t="s">
        <v>15</v>
      </c>
      <c r="D5" s="16">
        <v>165.7</v>
      </c>
      <c r="E5" s="13">
        <f>1/2.25</f>
        <v>0.44444444444444442</v>
      </c>
      <c r="F5" s="8">
        <v>1000000000</v>
      </c>
      <c r="G5" s="16">
        <v>25</v>
      </c>
      <c r="H5" s="18">
        <v>4.2000000000000003E-2</v>
      </c>
      <c r="I5" s="8">
        <v>1000000000</v>
      </c>
      <c r="J5" s="19">
        <v>53780</v>
      </c>
      <c r="K5" s="6" t="s">
        <v>16</v>
      </c>
    </row>
    <row r="6" spans="1:11" x14ac:dyDescent="0.35">
      <c r="A6" s="7"/>
      <c r="B6" s="16"/>
      <c r="C6" s="16"/>
      <c r="D6" s="16"/>
      <c r="E6" s="17"/>
      <c r="F6" s="16"/>
      <c r="G6" s="16"/>
      <c r="H6" s="16"/>
      <c r="I6" s="16"/>
      <c r="J6" s="16"/>
      <c r="K6" s="6"/>
    </row>
    <row r="7" spans="1:11" x14ac:dyDescent="0.35">
      <c r="A7" s="3" t="s">
        <v>17</v>
      </c>
      <c r="B7" s="22" t="s">
        <v>18</v>
      </c>
      <c r="C7" s="15" t="s">
        <v>19</v>
      </c>
      <c r="D7" s="15"/>
      <c r="E7" s="23">
        <v>1</v>
      </c>
      <c r="F7" s="16"/>
      <c r="G7" s="16" t="s">
        <v>20</v>
      </c>
      <c r="H7" s="16"/>
      <c r="I7" s="16"/>
      <c r="J7" s="16"/>
      <c r="K7" s="6"/>
    </row>
    <row r="8" spans="1:11" x14ac:dyDescent="0.35">
      <c r="A8" s="5" t="s">
        <v>21</v>
      </c>
      <c r="B8" s="21" t="s">
        <v>18</v>
      </c>
      <c r="C8" s="21" t="s">
        <v>22</v>
      </c>
      <c r="D8" s="21" t="s">
        <v>23</v>
      </c>
      <c r="E8" s="13">
        <f>52/70.1</f>
        <v>0.74179743223965766</v>
      </c>
      <c r="F8" s="8">
        <v>52000000000</v>
      </c>
      <c r="G8" s="16">
        <v>5</v>
      </c>
      <c r="H8" s="18">
        <v>7.6E-3</v>
      </c>
      <c r="I8" s="8">
        <v>52000000000</v>
      </c>
      <c r="J8" s="24">
        <v>46499</v>
      </c>
      <c r="K8" s="6" t="s">
        <v>24</v>
      </c>
    </row>
    <row r="9" spans="1:11" x14ac:dyDescent="0.35">
      <c r="A9" s="5" t="s">
        <v>21</v>
      </c>
      <c r="B9" s="21" t="s">
        <v>18</v>
      </c>
      <c r="C9" s="21" t="s">
        <v>25</v>
      </c>
      <c r="D9" s="21" t="s">
        <v>23</v>
      </c>
      <c r="E9" s="13">
        <f>5/70.1</f>
        <v>7.1326676176890161E-2</v>
      </c>
      <c r="F9" s="8">
        <v>5000000000</v>
      </c>
      <c r="G9" s="16">
        <v>7</v>
      </c>
      <c r="H9" s="18">
        <v>9.4999999999999998E-3</v>
      </c>
      <c r="I9" s="8">
        <v>5000000000</v>
      </c>
      <c r="J9" s="24">
        <v>47228</v>
      </c>
      <c r="K9" s="6" t="s">
        <v>24</v>
      </c>
    </row>
    <row r="10" spans="1:11" x14ac:dyDescent="0.35">
      <c r="A10" s="5" t="s">
        <v>21</v>
      </c>
      <c r="B10" s="21" t="s">
        <v>18</v>
      </c>
      <c r="C10" s="21" t="s">
        <v>26</v>
      </c>
      <c r="D10" s="21" t="s">
        <v>23</v>
      </c>
      <c r="E10" s="13">
        <f>7.1/70.1</f>
        <v>0.10128388017118403</v>
      </c>
      <c r="F10" s="8">
        <v>7100000000</v>
      </c>
      <c r="G10" s="16">
        <v>10</v>
      </c>
      <c r="H10" s="18">
        <v>1.2200000000000001E-2</v>
      </c>
      <c r="I10" s="8">
        <v>7100000000</v>
      </c>
      <c r="J10" s="24">
        <v>48326</v>
      </c>
      <c r="K10" s="6" t="s">
        <v>24</v>
      </c>
    </row>
    <row r="11" spans="1:11" x14ac:dyDescent="0.35">
      <c r="A11" s="5" t="s">
        <v>21</v>
      </c>
      <c r="B11" s="21" t="s">
        <v>18</v>
      </c>
      <c r="C11" s="21" t="s">
        <v>27</v>
      </c>
      <c r="D11" s="21" t="s">
        <v>23</v>
      </c>
      <c r="E11" s="13">
        <f>6/70.1</f>
        <v>8.5592011412268201E-2</v>
      </c>
      <c r="F11" s="8">
        <v>6000000000</v>
      </c>
      <c r="G11" s="16">
        <v>20</v>
      </c>
      <c r="H11" s="18">
        <v>1.83E-2</v>
      </c>
      <c r="I11" s="8">
        <v>6000000000</v>
      </c>
      <c r="J11" s="24">
        <v>51978</v>
      </c>
      <c r="K11" s="6" t="s">
        <v>24</v>
      </c>
    </row>
    <row r="12" spans="1:11" x14ac:dyDescent="0.35">
      <c r="A12" s="7"/>
      <c r="B12" s="16"/>
      <c r="C12" s="16"/>
      <c r="D12" s="16"/>
      <c r="E12" s="13"/>
      <c r="F12" s="16"/>
      <c r="G12" s="16"/>
      <c r="H12" s="16"/>
      <c r="I12" s="16"/>
      <c r="J12" s="16"/>
      <c r="K12" s="4"/>
    </row>
    <row r="13" spans="1:11" x14ac:dyDescent="0.35">
      <c r="A13" s="3" t="s">
        <v>10</v>
      </c>
      <c r="B13" s="14" t="s">
        <v>28</v>
      </c>
      <c r="C13" s="15" t="s">
        <v>29</v>
      </c>
      <c r="D13" s="15"/>
      <c r="E13" s="13"/>
      <c r="F13" s="16"/>
      <c r="G13" s="16" t="s">
        <v>13</v>
      </c>
      <c r="H13" s="16"/>
      <c r="I13" s="16"/>
      <c r="J13" s="16"/>
      <c r="K13" s="4"/>
    </row>
    <row r="14" spans="1:11" x14ac:dyDescent="0.35">
      <c r="A14" s="5" t="s">
        <v>14</v>
      </c>
      <c r="B14" s="14" t="s">
        <v>28</v>
      </c>
      <c r="C14" s="16" t="s">
        <v>30</v>
      </c>
      <c r="D14" s="16">
        <v>232.1</v>
      </c>
      <c r="E14" s="13">
        <f>0.75/2</f>
        <v>0.375</v>
      </c>
      <c r="F14" s="8">
        <v>750000000</v>
      </c>
      <c r="G14" s="16">
        <v>25</v>
      </c>
      <c r="H14" s="18">
        <v>5.9499999999999997E-2</v>
      </c>
      <c r="I14" s="8">
        <v>750000000</v>
      </c>
      <c r="J14" s="19">
        <v>53978</v>
      </c>
      <c r="K14" s="6" t="s">
        <v>16</v>
      </c>
    </row>
    <row r="15" spans="1:11" x14ac:dyDescent="0.35">
      <c r="A15" s="7"/>
      <c r="B15" s="16"/>
      <c r="C15" s="16"/>
      <c r="D15" s="16"/>
      <c r="E15" s="13"/>
      <c r="F15" s="16"/>
      <c r="G15" s="16"/>
      <c r="H15" s="16"/>
      <c r="I15" s="16"/>
      <c r="J15" s="16"/>
      <c r="K15" s="4"/>
    </row>
    <row r="16" spans="1:11" x14ac:dyDescent="0.35">
      <c r="A16" s="3" t="s">
        <v>10</v>
      </c>
      <c r="B16" s="14" t="s">
        <v>31</v>
      </c>
      <c r="C16" s="15" t="s">
        <v>32</v>
      </c>
      <c r="D16" s="15"/>
      <c r="E16" s="13"/>
      <c r="F16" s="16"/>
      <c r="G16" s="16" t="s">
        <v>13</v>
      </c>
      <c r="H16" s="16"/>
      <c r="I16" s="16"/>
      <c r="J16" s="16"/>
      <c r="K16" s="4"/>
    </row>
    <row r="17" spans="1:11" x14ac:dyDescent="0.35">
      <c r="A17" s="5" t="s">
        <v>14</v>
      </c>
      <c r="B17" s="14" t="s">
        <v>31</v>
      </c>
      <c r="C17" s="16" t="s">
        <v>33</v>
      </c>
      <c r="D17" s="16">
        <v>180.2</v>
      </c>
      <c r="E17" s="17">
        <f>1.25/3</f>
        <v>0.41666666666666669</v>
      </c>
      <c r="F17" s="8">
        <v>1250000000</v>
      </c>
      <c r="G17" s="16">
        <v>25</v>
      </c>
      <c r="H17" s="18">
        <v>5.5E-2</v>
      </c>
      <c r="I17" s="8">
        <v>1250000000</v>
      </c>
      <c r="J17" s="19">
        <v>54074</v>
      </c>
      <c r="K17" s="6" t="s">
        <v>16</v>
      </c>
    </row>
    <row r="18" spans="1:11" x14ac:dyDescent="0.35">
      <c r="A18" s="7"/>
      <c r="B18" s="16"/>
      <c r="C18" s="16"/>
      <c r="D18" s="16"/>
      <c r="E18" s="13"/>
      <c r="F18" s="16"/>
      <c r="G18" s="16"/>
      <c r="H18" s="16"/>
      <c r="I18" s="16"/>
      <c r="J18" s="16"/>
      <c r="K18" s="4"/>
    </row>
    <row r="19" spans="1:11" x14ac:dyDescent="0.35">
      <c r="A19" s="3" t="s">
        <v>10</v>
      </c>
      <c r="B19" s="14" t="s">
        <v>35</v>
      </c>
      <c r="C19" s="15" t="s">
        <v>29</v>
      </c>
      <c r="D19" s="15"/>
      <c r="E19" s="13"/>
      <c r="F19" s="16"/>
      <c r="G19" s="16" t="s">
        <v>36</v>
      </c>
      <c r="H19" s="16"/>
      <c r="I19" s="16"/>
      <c r="J19" s="16"/>
      <c r="K19" s="4"/>
    </row>
    <row r="20" spans="1:11" s="32" customFormat="1" ht="18.75" thickBot="1" x14ac:dyDescent="0.4">
      <c r="A20" s="25" t="s">
        <v>14</v>
      </c>
      <c r="B20" s="33" t="s">
        <v>35</v>
      </c>
      <c r="C20" s="26" t="s">
        <v>15</v>
      </c>
      <c r="D20" s="26">
        <v>99.8</v>
      </c>
      <c r="E20" s="27">
        <v>0.5</v>
      </c>
      <c r="F20" s="28">
        <v>1250000000</v>
      </c>
      <c r="G20" s="26">
        <v>25</v>
      </c>
      <c r="H20" s="29">
        <v>5.6000000000000001E-2</v>
      </c>
      <c r="I20" s="28">
        <v>1250000000</v>
      </c>
      <c r="J20" s="30">
        <v>54557</v>
      </c>
      <c r="K20" s="31" t="s">
        <v>16</v>
      </c>
    </row>
  </sheetData>
  <phoneticPr fontId="2" type="noConversion"/>
  <pageMargins left="0.7" right="0.7" top="0.75" bottom="0.75" header="0.3" footer="0.3"/>
  <headerFooter>
    <oddFooter>&amp;L_x000D_&amp;1#&amp;"Calibri"&amp;11&amp;K000000 Classification: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C461A-FDEA-634B-82E8-7B6568759539}">
  <sheetPr codeName="Sheet2"/>
  <dimension ref="A1"/>
  <sheetViews>
    <sheetView workbookViewId="0"/>
  </sheetViews>
  <sheetFormatPr defaultColWidth="11" defaultRowHeight="18"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41E3C9AE4DC84E4CA37E2818D02C9637" ma:contentTypeVersion="2" ma:contentTypeDescription="Page is a system content type template created by the Publishing Resources feature. The column templates from Page will be added to all Pages libraries created by the Publishing feature." ma:contentTypeScope="" ma:versionID="05e94cd924b192c05e58f2d1ae732eb1">
  <xsd:schema xmlns:xsd="http://www.w3.org/2001/XMLSchema" xmlns:xs="http://www.w3.org/2001/XMLSchema" xmlns:p="http://schemas.microsoft.com/office/2006/metadata/properties" xmlns:ns1="http://schemas.microsoft.com/sharepoint/v3" targetNamespace="http://schemas.microsoft.com/office/2006/metadata/properties" ma:root="true" ma:fieldsID="f4aa82884120ad4c1ae87395eaf43b87" ns1:_="">
    <xsd:import namespace="http://schemas.microsoft.com/sharepoint/v3"/>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PublishingContact xmlns="http://schemas.microsoft.com/sharepoint/v3">
      <UserInfo>
        <DisplayName/>
        <AccountId xsi:nil="true"/>
        <AccountType/>
      </UserInfo>
    </PublishingContact>
    <PublishingContactName xmlns="http://schemas.microsoft.com/sharepoint/v3" xsi:nil="true"/>
    <Comments xmlns="http://schemas.microsoft.com/sharepoint/v3" xsi:nil="true"/>
  </documentManagement>
</p:properties>
</file>

<file path=customXml/itemProps1.xml><?xml version="1.0" encoding="utf-8"?>
<ds:datastoreItem xmlns:ds="http://schemas.openxmlformats.org/officeDocument/2006/customXml" ds:itemID="{0B5F2CB8-8CEC-415A-9EE3-9DF37323742B}">
  <ds:schemaRefs>
    <ds:schemaRef ds:uri="http://schemas.microsoft.com/sharepoint/v3/contenttype/forms"/>
  </ds:schemaRefs>
</ds:datastoreItem>
</file>

<file path=customXml/itemProps2.xml><?xml version="1.0" encoding="utf-8"?>
<ds:datastoreItem xmlns:ds="http://schemas.openxmlformats.org/officeDocument/2006/customXml" ds:itemID="{F75AFD0F-8A9E-4F4D-A738-9C8CF573BE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945704-9C55-4520-963D-5660F8998EFD}">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Renz S Torillos</cp:lastModifiedBy>
  <cp:revision/>
  <dcterms:created xsi:type="dcterms:W3CDTF">2023-05-15T02:43:03Z</dcterms:created>
  <dcterms:modified xsi:type="dcterms:W3CDTF">2024-05-15T01:14:42Z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a2f4c6-d10d-4c1c-82e1-7a921120c69a_Enabled">
    <vt:lpwstr>true</vt:lpwstr>
  </property>
  <property fmtid="{D5CDD505-2E9C-101B-9397-08002B2CF9AE}" pid="3" name="MSIP_Label_d9a2f4c6-d10d-4c1c-82e1-7a921120c69a_SetDate">
    <vt:lpwstr>2023-05-15T02:43:04Z</vt:lpwstr>
  </property>
  <property fmtid="{D5CDD505-2E9C-101B-9397-08002B2CF9AE}" pid="4" name="MSIP_Label_d9a2f4c6-d10d-4c1c-82e1-7a921120c69a_Method">
    <vt:lpwstr>Standard</vt:lpwstr>
  </property>
  <property fmtid="{D5CDD505-2E9C-101B-9397-08002B2CF9AE}" pid="5" name="MSIP_Label_d9a2f4c6-d10d-4c1c-82e1-7a921120c69a_Name">
    <vt:lpwstr>General - Anyone</vt:lpwstr>
  </property>
  <property fmtid="{D5CDD505-2E9C-101B-9397-08002B2CF9AE}" pid="6" name="MSIP_Label_d9a2f4c6-d10d-4c1c-82e1-7a921120c69a_SiteId">
    <vt:lpwstr>c6d1c7a1-4b0d-4c53-86ec-d6d1d8e5b97c</vt:lpwstr>
  </property>
  <property fmtid="{D5CDD505-2E9C-101B-9397-08002B2CF9AE}" pid="7" name="MSIP_Label_d9a2f4c6-d10d-4c1c-82e1-7a921120c69a_ActionId">
    <vt:lpwstr>276f477b-8341-4a3b-8b30-6ba8acf0a8d4</vt:lpwstr>
  </property>
  <property fmtid="{D5CDD505-2E9C-101B-9397-08002B2CF9AE}" pid="8" name="MSIP_Label_d9a2f4c6-d10d-4c1c-82e1-7a921120c69a_ContentBits">
    <vt:lpwstr>2</vt:lpwstr>
  </property>
  <property fmtid="{D5CDD505-2E9C-101B-9397-08002B2CF9AE}" pid="9" name="ContentTypeId">
    <vt:lpwstr>0x010100C568DB52D9D0A14D9B2FDCC96666E9F2007948130EC3DB064584E219954237AF390041E3C9AE4DC84E4CA37E2818D02C9637</vt:lpwstr>
  </property>
</Properties>
</file>