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bspgovph-my.sharepoint.com/personal/torillosrs_bsp_gov_ph/Documents/"/>
    </mc:Choice>
  </mc:AlternateContent>
  <xr:revisionPtr revIDLastSave="4" documentId="8_{DD7780E0-207E-4DDF-AD94-35BDFCD137A3}" xr6:coauthVersionLast="47" xr6:coauthVersionMax="47" xr10:uidLastSave="{37384D26-EF99-4DEE-A29B-82FFB6C3CD18}"/>
  <bookViews>
    <workbookView xWindow="-120" yWindow="-120" windowWidth="20730" windowHeight="11160" xr2:uid="{521D3288-28EB-AD4B-9059-D9640849322E}"/>
  </bookViews>
  <sheets>
    <sheet name="Sheet1" sheetId="1" r:id="rId1"/>
    <sheet name="Sheet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 l="1"/>
  <c r="E5" i="1"/>
  <c r="E14" i="1"/>
  <c r="E11" i="1"/>
  <c r="E10" i="1"/>
  <c r="E9" i="1"/>
  <c r="E8" i="1"/>
</calcChain>
</file>

<file path=xl/sharedStrings.xml><?xml version="1.0" encoding="utf-8"?>
<sst xmlns="http://schemas.openxmlformats.org/spreadsheetml/2006/main" count="68" uniqueCount="37">
  <si>
    <t>Issuance</t>
  </si>
  <si>
    <t>Month/Year</t>
  </si>
  <si>
    <t>Amount (bn)</t>
  </si>
  <si>
    <t>Benchmark spread at issue (bps)</t>
  </si>
  <si>
    <t>ESG Issuance/Total Issue Size</t>
  </si>
  <si>
    <t>Issue Amount</t>
  </si>
  <si>
    <t>Tenor (Yr)</t>
  </si>
  <si>
    <t>Coupon (%)</t>
  </si>
  <si>
    <t>Maturity</t>
  </si>
  <si>
    <t>Bond Ratings/(Entity)</t>
  </si>
  <si>
    <t>Global Bonds</t>
  </si>
  <si>
    <t>March 2022</t>
  </si>
  <si>
    <t>USD 2.25</t>
  </si>
  <si>
    <t>triple tranche</t>
  </si>
  <si>
    <t>ESG Bond</t>
  </si>
  <si>
    <t>USD 1.0</t>
  </si>
  <si>
    <t>Baa2 (Moody's)/ BBB+ (S&amp;P)/ BBB (Fitch)</t>
  </si>
  <si>
    <t>Samurai Bond</t>
  </si>
  <si>
    <t>April 2022</t>
  </si>
  <si>
    <t>JPY 70.1</t>
  </si>
  <si>
    <t>multiple tranche</t>
  </si>
  <si>
    <t>Samurai Sustainability Bond</t>
  </si>
  <si>
    <t>JPY 52.0</t>
  </si>
  <si>
    <t>N/A</t>
  </si>
  <si>
    <t>Baa2 (Moody's)/ BBB+ (S&amp;P)/ A-(JCR)</t>
  </si>
  <si>
    <t>JPY 5.0</t>
  </si>
  <si>
    <t>JPY 7.1</t>
  </si>
  <si>
    <t>JPY 6.0</t>
  </si>
  <si>
    <t>October 2022</t>
  </si>
  <si>
    <t>USD 2.0</t>
  </si>
  <si>
    <t>USD 0.75</t>
  </si>
  <si>
    <t>January 2023</t>
  </si>
  <si>
    <t>USD 3.0</t>
  </si>
  <si>
    <t>USD 1.25</t>
  </si>
  <si>
    <t>ROP ESG Bond Issuances (as of May 2024)</t>
  </si>
  <si>
    <t>May 2024</t>
  </si>
  <si>
    <t>dual tranche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</si>
</sst>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5" x14ac:knownFonts="1">
    <font>
      <sz val="12"/>
      <color theme="1"/>
      <name val="Trebuchet MS"/>
      <family val="2"/>
      <scheme val="minor"/>
    </font>
    <font>
      <b/>
      <sz val="12"/>
      <color theme="1"/>
      <name val="Trebuchet MS"/>
      <family val="2"/>
      <scheme val="minor"/>
    </font>
    <font>
      <sz val="8"/>
      <name val="Trebuchet MS"/>
      <family val="2"/>
      <scheme val="minor"/>
    </font>
    <font>
      <b/>
      <sz val="12"/>
      <color rgb="FFFF0000"/>
      <name val="Trebuchet MS"/>
      <family val="2"/>
      <scheme val="minor"/>
    </font>
    <font>
      <sz val="12"/>
      <color theme="1"/>
      <name val="Trebuchet MS"/>
      <family val="2"/>
      <scheme val="minor"/>
    </font>
  </fonts>
  <fills count="3">
    <fill>
      <patternFill patternType="none"/>
    </fill>
    <fill>
      <patternFill patternType="gray125"/>
    </fill>
    <fill>
      <patternFill patternType="solid">
        <fgColor theme="4"/>
        <bgColor indexed="64"/>
      </patternFill>
    </fill>
  </fills>
  <borders count="9">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3">
    <xf numFmtId="0" fontId="0" fillId="0" borderId="0"/>
    <xf numFmtId="43" fontId="4" fillId="0" borderId="0" applyFont="0" applyFill="0" applyBorder="0" applyAlignment="0" applyProtection="0"/>
    <xf numFmtId="9" fontId="4" fillId="0" borderId="0" applyFont="0" applyFill="0" applyBorder="0" applyAlignment="0" applyProtection="0"/>
  </cellStyleXfs>
  <cellXfs count="34">
    <xf numFmtId="0" fontId="0" fillId="0" borderId="0" xfId="0"/>
    <xf numFmtId="0" fontId="0" fillId="0" borderId="0" xfId="0" applyAlignment="1">
      <alignment horizontal="center"/>
    </xf>
    <xf numFmtId="0" fontId="3" fillId="0" borderId="0" xfId="0" applyFont="1" applyAlignment="1">
      <alignment horizontal="left"/>
    </xf>
    <xf numFmtId="0" fontId="1" fillId="0" borderId="1" xfId="0" applyFont="1" applyBorder="1" applyAlignment="1">
      <alignment horizontal="left"/>
    </xf>
    <xf numFmtId="0" fontId="0" fillId="0" borderId="2" xfId="0" applyBorder="1" applyAlignment="1">
      <alignment horizontal="center"/>
    </xf>
    <xf numFmtId="0" fontId="0" fillId="0" borderId="1" xfId="0" applyBorder="1" applyAlignment="1">
      <alignment horizontal="left" indent="1"/>
    </xf>
    <xf numFmtId="0" fontId="0" fillId="0" borderId="2" xfId="0" applyBorder="1"/>
    <xf numFmtId="0" fontId="0" fillId="0" borderId="1" xfId="0" applyBorder="1" applyAlignment="1">
      <alignment horizontal="center"/>
    </xf>
    <xf numFmtId="43" fontId="0" fillId="0" borderId="0" xfId="1" applyFont="1" applyBorder="1" applyAlignment="1">
      <alignment horizont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0" fillId="2" borderId="8" xfId="0" applyFill="1" applyBorder="1" applyAlignment="1">
      <alignment horizontal="center" vertical="center"/>
    </xf>
    <xf numFmtId="164" fontId="0" fillId="0" borderId="0" xfId="2" applyNumberFormat="1" applyFont="1" applyBorder="1" applyAlignment="1">
      <alignment horizontal="center"/>
    </xf>
    <xf numFmtId="0" fontId="0" fillId="0" borderId="0" xfId="0" quotePrefix="1" applyBorder="1" applyAlignment="1">
      <alignment horizontal="center"/>
    </xf>
    <xf numFmtId="0" fontId="1" fillId="0" borderId="0" xfId="0" applyFont="1" applyBorder="1" applyAlignment="1">
      <alignment horizontal="center"/>
    </xf>
    <xf numFmtId="0" fontId="0" fillId="0" borderId="0" xfId="0" applyBorder="1" applyAlignment="1">
      <alignment horizontal="center"/>
    </xf>
    <xf numFmtId="164" fontId="0" fillId="0" borderId="0" xfId="0" applyNumberFormat="1" applyBorder="1" applyAlignment="1">
      <alignment horizontal="center"/>
    </xf>
    <xf numFmtId="10" fontId="0" fillId="0" borderId="0" xfId="0" applyNumberFormat="1" applyBorder="1" applyAlignment="1">
      <alignment horizontal="center"/>
    </xf>
    <xf numFmtId="15" fontId="0" fillId="0" borderId="0" xfId="0" applyNumberFormat="1" applyBorder="1" applyAlignment="1">
      <alignment horizontal="center"/>
    </xf>
    <xf numFmtId="0" fontId="1" fillId="0" borderId="0" xfId="0" quotePrefix="1" applyFont="1" applyBorder="1" applyAlignment="1">
      <alignment horizontal="center"/>
    </xf>
    <xf numFmtId="17" fontId="0" fillId="0" borderId="0" xfId="0" quotePrefix="1" applyNumberFormat="1" applyBorder="1" applyAlignment="1">
      <alignment horizontal="center"/>
    </xf>
    <xf numFmtId="17" fontId="1" fillId="0" borderId="0" xfId="0" quotePrefix="1" applyNumberFormat="1" applyFont="1" applyBorder="1" applyAlignment="1">
      <alignment horizontal="center"/>
    </xf>
    <xf numFmtId="164" fontId="1" fillId="0" borderId="0" xfId="0" applyNumberFormat="1" applyFont="1" applyBorder="1" applyAlignment="1">
      <alignment horizontal="center"/>
    </xf>
    <xf numFmtId="15" fontId="0" fillId="0" borderId="0" xfId="0" quotePrefix="1" applyNumberFormat="1" applyBorder="1" applyAlignment="1">
      <alignment horizontal="center"/>
    </xf>
    <xf numFmtId="0" fontId="0" fillId="0" borderId="3" xfId="0" applyFill="1" applyBorder="1" applyAlignment="1">
      <alignment horizontal="left" indent="1"/>
    </xf>
    <xf numFmtId="0" fontId="0" fillId="0" borderId="4" xfId="0" applyFill="1" applyBorder="1" applyAlignment="1">
      <alignment horizontal="center"/>
    </xf>
    <xf numFmtId="164" fontId="0" fillId="0" borderId="4" xfId="0" applyNumberFormat="1" applyFill="1" applyBorder="1" applyAlignment="1">
      <alignment horizontal="center"/>
    </xf>
    <xf numFmtId="43" fontId="0" fillId="0" borderId="4" xfId="1" applyFont="1" applyFill="1" applyBorder="1" applyAlignment="1">
      <alignment horizontal="center"/>
    </xf>
    <xf numFmtId="10" fontId="0" fillId="0" borderId="4" xfId="0" applyNumberFormat="1" applyFill="1" applyBorder="1" applyAlignment="1">
      <alignment horizontal="center"/>
    </xf>
    <xf numFmtId="15" fontId="0" fillId="0" borderId="4" xfId="0" applyNumberFormat="1" applyFill="1" applyBorder="1" applyAlignment="1">
      <alignment horizontal="center"/>
    </xf>
    <xf numFmtId="0" fontId="0" fillId="0" borderId="5" xfId="0" applyFill="1" applyBorder="1"/>
    <xf numFmtId="0" fontId="0" fillId="0" borderId="0" xfId="0" applyFill="1"/>
    <xf numFmtId="0" fontId="0" fillId="0" borderId="4" xfId="0" quotePrefix="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Facet">
  <a:themeElements>
    <a:clrScheme name="Facet">
      <a:dk1>
        <a:sysClr val="windowText" lastClr="000000"/>
      </a:dk1>
      <a:lt1>
        <a:sysClr val="window" lastClr="FFFFFF"/>
      </a:lt1>
      <a:dk2>
        <a:srgbClr val="2C3C43"/>
      </a:dk2>
      <a:lt2>
        <a:srgbClr val="EBEBEB"/>
      </a:lt2>
      <a:accent1>
        <a:srgbClr val="90C226"/>
      </a:accent1>
      <a:accent2>
        <a:srgbClr val="54A021"/>
      </a:accent2>
      <a:accent3>
        <a:srgbClr val="E6B91E"/>
      </a:accent3>
      <a:accent4>
        <a:srgbClr val="E76618"/>
      </a:accent4>
      <a:accent5>
        <a:srgbClr val="C42F1A"/>
      </a:accent5>
      <a:accent6>
        <a:srgbClr val="918655"/>
      </a:accent6>
      <a:hlink>
        <a:srgbClr val="99CA3C"/>
      </a:hlink>
      <a:folHlink>
        <a:srgbClr val="B9D181"/>
      </a:folHlink>
    </a:clrScheme>
    <a:fontScheme name="Facet">
      <a:majorFont>
        <a:latin typeface="Trebuchet MS" panose="020B0603020202020204"/>
        <a:ea typeface=""/>
        <a:cs typeface=""/>
        <a:font script="Jpan" typeface="メイリオ"/>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メイリオ"/>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acet">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Facet" id="{C0C680CD-088A-49FC-A102-D699147F32B2}" vid="{CFBC31BA-B70F-4F30-BCAA-4F3011E16C4D}"/>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FFED3-535B-2845-ADC0-67A820779F7E}">
  <sheetPr codeName="Sheet1"/>
  <dimension ref="A1:K20"/>
  <sheetViews>
    <sheetView tabSelected="1" zoomScale="85" zoomScaleNormal="85" workbookViewId="0">
      <selection activeCell="G23" sqref="G23"/>
    </sheetView>
  </sheetViews>
  <sheetFormatPr defaultColWidth="11" defaultRowHeight="18" x14ac:dyDescent="0.35"/>
  <cols>
    <col min="1" max="1" width="29.375" style="1" customWidth="1"/>
    <col min="2" max="4" width="13.625" style="1" customWidth="1"/>
    <col min="5" max="5" width="17.375" style="1" customWidth="1"/>
    <col min="6" max="6" width="17.625" style="1" hidden="1" customWidth="1"/>
    <col min="7" max="7" width="16.375" style="1" customWidth="1"/>
    <col min="8" max="8" width="13.625" style="1" customWidth="1"/>
    <col min="9" max="9" width="19.125" style="1" hidden="1" customWidth="1"/>
    <col min="10" max="10" width="13.625" style="1" customWidth="1"/>
    <col min="11" max="11" width="38.625" style="1" customWidth="1"/>
  </cols>
  <sheetData>
    <row r="1" spans="1:11" x14ac:dyDescent="0.35">
      <c r="A1" s="2" t="s">
        <v>34</v>
      </c>
    </row>
    <row r="2" spans="1:11" ht="18.75" thickBot="1" x14ac:dyDescent="0.4"/>
    <row r="3" spans="1:11" ht="54.75" thickBot="1" x14ac:dyDescent="0.4">
      <c r="A3" s="9" t="s">
        <v>0</v>
      </c>
      <c r="B3" s="10" t="s">
        <v>1</v>
      </c>
      <c r="C3" s="10" t="s">
        <v>2</v>
      </c>
      <c r="D3" s="11" t="s">
        <v>3</v>
      </c>
      <c r="E3" s="11" t="s">
        <v>4</v>
      </c>
      <c r="F3" s="10" t="s">
        <v>5</v>
      </c>
      <c r="G3" s="10" t="s">
        <v>6</v>
      </c>
      <c r="H3" s="10" t="s">
        <v>7</v>
      </c>
      <c r="I3" s="10" t="s">
        <v>5</v>
      </c>
      <c r="J3" s="10" t="s">
        <v>8</v>
      </c>
      <c r="K3" s="12" t="s">
        <v>9</v>
      </c>
    </row>
    <row r="4" spans="1:11" ht="18.75" thickTop="1" x14ac:dyDescent="0.35">
      <c r="A4" s="3" t="s">
        <v>10</v>
      </c>
      <c r="B4" s="20" t="s">
        <v>11</v>
      </c>
      <c r="C4" s="15" t="s">
        <v>12</v>
      </c>
      <c r="D4" s="15"/>
      <c r="E4" s="15"/>
      <c r="F4" s="16"/>
      <c r="G4" s="16" t="s">
        <v>13</v>
      </c>
      <c r="H4" s="16"/>
      <c r="I4" s="16"/>
      <c r="J4" s="16"/>
      <c r="K4" s="4"/>
    </row>
    <row r="5" spans="1:11" x14ac:dyDescent="0.35">
      <c r="A5" s="5" t="s">
        <v>14</v>
      </c>
      <c r="B5" s="21" t="s">
        <v>11</v>
      </c>
      <c r="C5" s="16" t="s">
        <v>15</v>
      </c>
      <c r="D5" s="16">
        <v>165.7</v>
      </c>
      <c r="E5" s="13">
        <f>1/2.25</f>
        <v>0.44444444444444442</v>
      </c>
      <c r="F5" s="8">
        <v>1000000000</v>
      </c>
      <c r="G5" s="16">
        <v>25</v>
      </c>
      <c r="H5" s="18">
        <v>4.2000000000000003E-2</v>
      </c>
      <c r="I5" s="8">
        <v>1000000000</v>
      </c>
      <c r="J5" s="19">
        <v>53780</v>
      </c>
      <c r="K5" s="6" t="s">
        <v>16</v>
      </c>
    </row>
    <row r="6" spans="1:11" x14ac:dyDescent="0.35">
      <c r="A6" s="7"/>
      <c r="B6" s="16"/>
      <c r="C6" s="16"/>
      <c r="D6" s="16"/>
      <c r="E6" s="17"/>
      <c r="F6" s="16"/>
      <c r="G6" s="16"/>
      <c r="H6" s="16"/>
      <c r="I6" s="16"/>
      <c r="J6" s="16"/>
      <c r="K6" s="6"/>
    </row>
    <row r="7" spans="1:11" x14ac:dyDescent="0.35">
      <c r="A7" s="3" t="s">
        <v>17</v>
      </c>
      <c r="B7" s="22" t="s">
        <v>18</v>
      </c>
      <c r="C7" s="15" t="s">
        <v>19</v>
      </c>
      <c r="D7" s="15"/>
      <c r="E7" s="23">
        <v>1</v>
      </c>
      <c r="F7" s="16"/>
      <c r="G7" s="16" t="s">
        <v>20</v>
      </c>
      <c r="H7" s="16"/>
      <c r="I7" s="16"/>
      <c r="J7" s="16"/>
      <c r="K7" s="6"/>
    </row>
    <row r="8" spans="1:11" x14ac:dyDescent="0.35">
      <c r="A8" s="5" t="s">
        <v>21</v>
      </c>
      <c r="B8" s="21" t="s">
        <v>18</v>
      </c>
      <c r="C8" s="21" t="s">
        <v>22</v>
      </c>
      <c r="D8" s="21" t="s">
        <v>23</v>
      </c>
      <c r="E8" s="13">
        <f>52/70.1</f>
        <v>0.74179743223965766</v>
      </c>
      <c r="F8" s="8">
        <v>52000000000</v>
      </c>
      <c r="G8" s="16">
        <v>5</v>
      </c>
      <c r="H8" s="18">
        <v>7.6E-3</v>
      </c>
      <c r="I8" s="8">
        <v>52000000000</v>
      </c>
      <c r="J8" s="24">
        <v>46499</v>
      </c>
      <c r="K8" s="6" t="s">
        <v>24</v>
      </c>
    </row>
    <row r="9" spans="1:11" x14ac:dyDescent="0.35">
      <c r="A9" s="5" t="s">
        <v>21</v>
      </c>
      <c r="B9" s="21" t="s">
        <v>18</v>
      </c>
      <c r="C9" s="21" t="s">
        <v>25</v>
      </c>
      <c r="D9" s="21" t="s">
        <v>23</v>
      </c>
      <c r="E9" s="13">
        <f>5/70.1</f>
        <v>7.1326676176890161E-2</v>
      </c>
      <c r="F9" s="8">
        <v>5000000000</v>
      </c>
      <c r="G9" s="16">
        <v>7</v>
      </c>
      <c r="H9" s="18">
        <v>9.4999999999999998E-3</v>
      </c>
      <c r="I9" s="8">
        <v>5000000000</v>
      </c>
      <c r="J9" s="24">
        <v>47228</v>
      </c>
      <c r="K9" s="6" t="s">
        <v>24</v>
      </c>
    </row>
    <row r="10" spans="1:11" x14ac:dyDescent="0.35">
      <c r="A10" s="5" t="s">
        <v>21</v>
      </c>
      <c r="B10" s="21" t="s">
        <v>18</v>
      </c>
      <c r="C10" s="21" t="s">
        <v>26</v>
      </c>
      <c r="D10" s="21" t="s">
        <v>23</v>
      </c>
      <c r="E10" s="13">
        <f>7.1/70.1</f>
        <v>0.10128388017118403</v>
      </c>
      <c r="F10" s="8">
        <v>7100000000</v>
      </c>
      <c r="G10" s="16">
        <v>10</v>
      </c>
      <c r="H10" s="18">
        <v>1.2200000000000001E-2</v>
      </c>
      <c r="I10" s="8">
        <v>7100000000</v>
      </c>
      <c r="J10" s="24">
        <v>48326</v>
      </c>
      <c r="K10" s="6" t="s">
        <v>24</v>
      </c>
    </row>
    <row r="11" spans="1:11" x14ac:dyDescent="0.35">
      <c r="A11" s="5" t="s">
        <v>21</v>
      </c>
      <c r="B11" s="21" t="s">
        <v>18</v>
      </c>
      <c r="C11" s="21" t="s">
        <v>27</v>
      </c>
      <c r="D11" s="21" t="s">
        <v>23</v>
      </c>
      <c r="E11" s="13">
        <f>6/70.1</f>
        <v>8.5592011412268201E-2</v>
      </c>
      <c r="F11" s="8">
        <v>6000000000</v>
      </c>
      <c r="G11" s="16">
        <v>20</v>
      </c>
      <c r="H11" s="18">
        <v>1.83E-2</v>
      </c>
      <c r="I11" s="8">
        <v>6000000000</v>
      </c>
      <c r="J11" s="24">
        <v>51978</v>
      </c>
      <c r="K11" s="6" t="s">
        <v>24</v>
      </c>
    </row>
    <row r="12" spans="1:11" x14ac:dyDescent="0.35">
      <c r="A12" s="7"/>
      <c r="B12" s="16"/>
      <c r="C12" s="16"/>
      <c r="D12" s="16"/>
      <c r="E12" s="13"/>
      <c r="F12" s="16"/>
      <c r="G12" s="16"/>
      <c r="H12" s="16"/>
      <c r="I12" s="16"/>
      <c r="J12" s="16"/>
      <c r="K12" s="4"/>
    </row>
    <row r="13" spans="1:11" x14ac:dyDescent="0.35">
      <c r="A13" s="3" t="s">
        <v>10</v>
      </c>
      <c r="B13" s="14" t="s">
        <v>28</v>
      </c>
      <c r="C13" s="15" t="s">
        <v>29</v>
      </c>
      <c r="D13" s="15"/>
      <c r="E13" s="13"/>
      <c r="F13" s="16"/>
      <c r="G13" s="16" t="s">
        <v>13</v>
      </c>
      <c r="H13" s="16"/>
      <c r="I13" s="16"/>
      <c r="J13" s="16"/>
      <c r="K13" s="4"/>
    </row>
    <row r="14" spans="1:11" x14ac:dyDescent="0.35">
      <c r="A14" s="5" t="s">
        <v>14</v>
      </c>
      <c r="B14" s="14" t="s">
        <v>28</v>
      </c>
      <c r="C14" s="16" t="s">
        <v>30</v>
      </c>
      <c r="D14" s="16">
        <v>232.1</v>
      </c>
      <c r="E14" s="13">
        <f>0.75/2</f>
        <v>0.375</v>
      </c>
      <c r="F14" s="8">
        <v>750000000</v>
      </c>
      <c r="G14" s="16">
        <v>25</v>
      </c>
      <c r="H14" s="18">
        <v>5.9499999999999997E-2</v>
      </c>
      <c r="I14" s="8">
        <v>750000000</v>
      </c>
      <c r="J14" s="19">
        <v>53978</v>
      </c>
      <c r="K14" s="6" t="s">
        <v>16</v>
      </c>
    </row>
    <row r="15" spans="1:11" x14ac:dyDescent="0.35">
      <c r="A15" s="7"/>
      <c r="B15" s="16"/>
      <c r="C15" s="16"/>
      <c r="D15" s="16"/>
      <c r="E15" s="13"/>
      <c r="F15" s="16"/>
      <c r="G15" s="16"/>
      <c r="H15" s="16"/>
      <c r="I15" s="16"/>
      <c r="J15" s="16"/>
      <c r="K15" s="4"/>
    </row>
    <row r="16" spans="1:11" x14ac:dyDescent="0.35">
      <c r="A16" s="3" t="s">
        <v>10</v>
      </c>
      <c r="B16" s="14" t="s">
        <v>31</v>
      </c>
      <c r="C16" s="15" t="s">
        <v>32</v>
      </c>
      <c r="D16" s="15"/>
      <c r="E16" s="13"/>
      <c r="F16" s="16"/>
      <c r="G16" s="16" t="s">
        <v>13</v>
      </c>
      <c r="H16" s="16"/>
      <c r="I16" s="16"/>
      <c r="J16" s="16"/>
      <c r="K16" s="4"/>
    </row>
    <row r="17" spans="1:11" x14ac:dyDescent="0.35">
      <c r="A17" s="5" t="s">
        <v>14</v>
      </c>
      <c r="B17" s="14" t="s">
        <v>31</v>
      </c>
      <c r="C17" s="16" t="s">
        <v>33</v>
      </c>
      <c r="D17" s="16">
        <v>180.2</v>
      </c>
      <c r="E17" s="17">
        <f>1.25/3</f>
        <v>0.41666666666666669</v>
      </c>
      <c r="F17" s="8">
        <v>1250000000</v>
      </c>
      <c r="G17" s="16">
        <v>25</v>
      </c>
      <c r="H17" s="18">
        <v>5.5E-2</v>
      </c>
      <c r="I17" s="8">
        <v>1250000000</v>
      </c>
      <c r="J17" s="19">
        <v>54074</v>
      </c>
      <c r="K17" s="6" t="s">
        <v>16</v>
      </c>
    </row>
    <row r="18" spans="1:11" x14ac:dyDescent="0.35">
      <c r="A18" s="7"/>
      <c r="B18" s="16"/>
      <c r="C18" s="16"/>
      <c r="D18" s="16"/>
      <c r="E18" s="13"/>
      <c r="F18" s="16"/>
      <c r="G18" s="16"/>
      <c r="H18" s="16"/>
      <c r="I18" s="16"/>
      <c r="J18" s="16"/>
      <c r="K18" s="4"/>
    </row>
    <row r="19" spans="1:11" x14ac:dyDescent="0.35">
      <c r="A19" s="3" t="s">
        <v>10</v>
      </c>
      <c r="B19" s="14" t="s">
        <v>35</v>
      </c>
      <c r="C19" s="15" t="s">
        <v>29</v>
      </c>
      <c r="D19" s="15"/>
      <c r="E19" s="13"/>
      <c r="F19" s="16"/>
      <c r="G19" s="16" t="s">
        <v>36</v>
      </c>
      <c r="H19" s="16"/>
      <c r="I19" s="16"/>
      <c r="J19" s="16"/>
      <c r="K19" s="4"/>
    </row>
    <row r="20" spans="1:11" s="32" customFormat="1" ht="18.75" thickBot="1" x14ac:dyDescent="0.4">
      <c r="A20" s="25" t="s">
        <v>14</v>
      </c>
      <c r="B20" s="33" t="s">
        <v>35</v>
      </c>
      <c r="C20" s="26" t="s">
        <v>15</v>
      </c>
      <c r="D20" s="26">
        <v>99.8</v>
      </c>
      <c r="E20" s="27">
        <v>0.5</v>
      </c>
      <c r="F20" s="28">
        <v>1250000000</v>
      </c>
      <c r="G20" s="26">
        <v>25</v>
      </c>
      <c r="H20" s="29">
        <v>5.6000000000000001E-2</v>
      </c>
      <c r="I20" s="28">
        <v>1250000000</v>
      </c>
      <c r="J20" s="30">
        <v>54557</v>
      </c>
      <c r="K20" s="31" t="s">
        <v>16</v>
      </c>
    </row>
  </sheetData>
  <phoneticPr fontId="2" type="noConversion"/>
  <pageMargins left="0.7" right="0.7" top="0.75" bottom="0.75" header="0.3" footer="0.3"/>
  <headerFooter>
    <oddFooter>&amp;L_x000D_&amp;1#&amp;"Calibri"&amp;11&amp;K000000 Classification: GENERAL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C461A-FDEA-634B-82E8-7B6568759539}">
  <sheetPr codeName="Sheet2"/>
  <dimension ref="A1"/>
  <sheetViews>
    <sheetView workbookViewId="0"/>
  </sheetViews>
  <sheetFormatPr defaultColWidth="11" defaultRowHeight="18"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age" ma:contentTypeID="0x010100C568DB52D9D0A14D9B2FDCC96666E9F2007948130EC3DB064584E219954237AF390041E3C9AE4DC84E4CA37E2818D02C9637" ma:contentTypeVersion="2" ma:contentTypeDescription="Page is a system content type template created by the Publishing Resources feature. The column templates from Page will be added to all Pages libraries created by the Publishing feature." ma:contentTypeScope="" ma:versionID="05e94cd924b192c05e58f2d1ae732eb1">
  <xsd:schema xmlns:xsd="http://www.w3.org/2001/XMLSchema" xmlns:xs="http://www.w3.org/2001/XMLSchema" xmlns:p="http://schemas.microsoft.com/office/2006/metadata/properties" xmlns:ns1="http://schemas.microsoft.com/sharepoint/v3" targetNamespace="http://schemas.microsoft.com/office/2006/metadata/properties" ma:root="true" ma:fieldsID="f4aa82884120ad4c1ae87395eaf43b87" ns1:_="">
    <xsd:import namespace="http://schemas.microsoft.com/sharepoint/v3"/>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IsFurlPage" minOccurs="0"/>
                <xsd:element ref="ns1:SeoBrowserTitle" minOccurs="0"/>
                <xsd:element ref="ns1:SeoMetaDescription" minOccurs="0"/>
                <xsd:element ref="ns1:SeoKeywords" minOccurs="0"/>
                <xsd:element ref="ns1:SeoRobotsNoIndex"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PublishingContact" ma:index="11" nillable="true" ma:displayName="Contact" ma:description="Contact is a site column created by the Publishing feature. It is used on the Page Content Type as the person or group who is the contact person for the page."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Contact E-Mail Address" ma:description="Contact E-mail Address is a site column created by the Publishing feature. It is used on the Page Content Type as the e-mail address of the person or group who is the contact person for the page." ma:internalName="PublishingContactEmail">
      <xsd:simpleType>
        <xsd:restriction base="dms:Text">
          <xsd:maxLength value="255"/>
        </xsd:restriction>
      </xsd:simpleType>
    </xsd:element>
    <xsd:element name="PublishingContactName" ma:index="13"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PublishingContactPicture" ma:index="14" nillable="true" ma:displayName="Contact Picture" ma:description="Contact Picture is a site column created by the Publishing feature. It is used on the Page Content Type as the picture of the user or group who is the contact person for the pag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Page Layout"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 Group ID" ma:hidden="true" ma:internalName="PublishingVariationGroupID">
      <xsd:simpleType>
        <xsd:restriction base="dms:Text">
          <xsd:maxLength value="255"/>
        </xsd:restriction>
      </xsd:simpleType>
    </xsd:element>
    <xsd:element name="PublishingVariationRelationshipLinkFieldID" ma:index="17" nillable="true" ma:displayName="Variation Relationship Link"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Rollup Image" ma:description="Rollup Image is a site column created by the Publishing feature. It is used on the Page Content Type as the image for the page shown in content roll-ups such as the Content By Search web part." ma:internalName="PublishingRollupImage">
      <xsd:simpleType>
        <xsd:restriction base="dms:Unknown"/>
      </xsd:simpleType>
    </xsd:element>
    <xsd:element name="Audience" ma:index="19" nillable="true" ma:displayName="Target Audiences" ma:description="Target Audiences is a site column created by the Publishing feature. It is used to specify audiences to which this page will be targeted." ma:internalName="Audience">
      <xsd:simpleType>
        <xsd:restriction base="dms:Unknown"/>
      </xsd:simpleType>
    </xsd:element>
    <xsd:element name="PublishingIsFurlPage" ma:index="20" nillable="true" ma:displayName="Hide physical URLs from search" ma:description="If checked, the physical URL of this page will not appear in search results. Friendly URLs assigned to this page will always appear." ma:internalName="PublishingIsFurlPage">
      <xsd:simpleType>
        <xsd:restriction base="dms:Boolean"/>
      </xsd:simpleType>
    </xsd:element>
    <xsd:element name="SeoBrowserTitle" ma:index="21" nillable="true" ma:displayName="Browser Title" ma:description="Browser Title is a site column created by the Publishing feature. It is used as the title that appears at the top of a browser window and may appear in Internet search results." ma:hidden="true" ma:internalName="SeoBrowserTitle">
      <xsd:simpleType>
        <xsd:restriction base="dms:Text"/>
      </xsd:simpleType>
    </xsd:element>
    <xsd:element name="SeoMetaDescription" ma:index="22" nillable="true" ma:displayName="Meta Description" ma:description="Meta Description is a site column created by the Publishing feature. Internet search engines may display this description in search results pages." ma:hidden="true" ma:internalName="SeoMetaDescription">
      <xsd:simpleType>
        <xsd:restriction base="dms:Text"/>
      </xsd:simpleType>
    </xsd:element>
    <xsd:element name="SeoKeywords" ma:index="23" nillable="true" ma:displayName="Meta Keywords" ma:description="Meta Keywords" ma:hidden="true" ma:internalName="SeoKeywords">
      <xsd:simpleType>
        <xsd:restriction base="dms:Text"/>
      </xsd:simpleType>
    </xsd:element>
    <xsd:element name="SeoRobotsNoIndex" ma:index="24"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RobotsNoIndex">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RollupImage xmlns="http://schemas.microsoft.com/sharepoint/v3" xsi:nil="true"/>
    <PublishingContactEmail xmlns="http://schemas.microsoft.com/sharepoint/v3" xsi:nil="true"/>
    <PublishingVariationRelationshipLinkFieldID xmlns="http://schemas.microsoft.com/sharepoint/v3">
      <Url xsi:nil="true"/>
      <Description xsi:nil="true"/>
    </PublishingVariationRelationshipLinkFieldID>
    <SeoKeywords xmlns="http://schemas.microsoft.com/sharepoint/v3" xsi:nil="true"/>
    <PublishingVariationGroupID xmlns="http://schemas.microsoft.com/sharepoint/v3" xsi:nil="true"/>
    <Audience xmlns="http://schemas.microsoft.com/sharepoint/v3" xsi:nil="true"/>
    <PublishingIsFurlPage xmlns="http://schemas.microsoft.com/sharepoint/v3" xsi:nil="true"/>
    <PublishingExpirationDate xmlns="http://schemas.microsoft.com/sharepoint/v3" xsi:nil="true"/>
    <SeoBrowserTitle xmlns="http://schemas.microsoft.com/sharepoint/v3" xsi:nil="true"/>
    <PublishingContactPicture xmlns="http://schemas.microsoft.com/sharepoint/v3">
      <Url xsi:nil="true"/>
      <Description xsi:nil="true"/>
    </PublishingContactPicture>
    <PublishingStartDate xmlns="http://schemas.microsoft.com/sharepoint/v3" xsi:nil="true"/>
    <SeoRobotsNoIndex xmlns="http://schemas.microsoft.com/sharepoint/v3" xsi:nil="true"/>
    <SeoMetaDescription xmlns="http://schemas.microsoft.com/sharepoint/v3" xsi:nil="true"/>
    <PublishingContact xmlns="http://schemas.microsoft.com/sharepoint/v3">
      <UserInfo>
        <DisplayName/>
        <AccountId xsi:nil="true"/>
        <AccountType/>
      </UserInfo>
    </PublishingContact>
    <PublishingContactName xmlns="http://schemas.microsoft.com/sharepoint/v3" xsi:nil="true"/>
    <Comments xmlns="http://schemas.microsoft.com/sharepoint/v3" xsi:nil="true"/>
  </documentManagement>
</p:properties>
</file>

<file path=customXml/itemProps1.xml><?xml version="1.0" encoding="utf-8"?>
<ds:datastoreItem xmlns:ds="http://schemas.openxmlformats.org/officeDocument/2006/customXml" ds:itemID="{0B5F2CB8-8CEC-415A-9EE3-9DF37323742B}">
  <ds:schemaRefs>
    <ds:schemaRef ds:uri="http://schemas.microsoft.com/sharepoint/v3/contenttype/forms"/>
  </ds:schemaRefs>
</ds:datastoreItem>
</file>

<file path=customXml/itemProps2.xml><?xml version="1.0" encoding="utf-8"?>
<ds:datastoreItem xmlns:ds="http://schemas.openxmlformats.org/officeDocument/2006/customXml" ds:itemID="{F75AFD0F-8A9E-4F4D-A738-9C8CF573BE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945704-9C55-4520-963D-5660F8998EFD}">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Renz S Torillos</cp:lastModifiedBy>
  <cp:revision/>
  <dcterms:created xsi:type="dcterms:W3CDTF">2023-05-15T02:43:03Z</dcterms:created>
  <dcterms:modified xsi:type="dcterms:W3CDTF">2024-05-15T01:14:42Z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a2f4c6-d10d-4c1c-82e1-7a921120c69a_Enabled">
    <vt:lpwstr>true</vt:lpwstr>
  </property>
  <property fmtid="{D5CDD505-2E9C-101B-9397-08002B2CF9AE}" pid="3" name="MSIP_Label_d9a2f4c6-d10d-4c1c-82e1-7a921120c69a_SetDate">
    <vt:lpwstr>2023-05-15T02:43:04Z</vt:lpwstr>
  </property>
  <property fmtid="{D5CDD505-2E9C-101B-9397-08002B2CF9AE}" pid="4" name="MSIP_Label_d9a2f4c6-d10d-4c1c-82e1-7a921120c69a_Method">
    <vt:lpwstr>Standard</vt:lpwstr>
  </property>
  <property fmtid="{D5CDD505-2E9C-101B-9397-08002B2CF9AE}" pid="5" name="MSIP_Label_d9a2f4c6-d10d-4c1c-82e1-7a921120c69a_Name">
    <vt:lpwstr>General - Anyone</vt:lpwstr>
  </property>
  <property fmtid="{D5CDD505-2E9C-101B-9397-08002B2CF9AE}" pid="6" name="MSIP_Label_d9a2f4c6-d10d-4c1c-82e1-7a921120c69a_SiteId">
    <vt:lpwstr>c6d1c7a1-4b0d-4c53-86ec-d6d1d8e5b97c</vt:lpwstr>
  </property>
  <property fmtid="{D5CDD505-2E9C-101B-9397-08002B2CF9AE}" pid="7" name="MSIP_Label_d9a2f4c6-d10d-4c1c-82e1-7a921120c69a_ActionId">
    <vt:lpwstr>276f477b-8341-4a3b-8b30-6ba8acf0a8d4</vt:lpwstr>
  </property>
  <property fmtid="{D5CDD505-2E9C-101B-9397-08002B2CF9AE}" pid="8" name="MSIP_Label_d9a2f4c6-d10d-4c1c-82e1-7a921120c69a_ContentBits">
    <vt:lpwstr>2</vt:lpwstr>
  </property>
  <property fmtid="{D5CDD505-2E9C-101B-9397-08002B2CF9AE}" pid="9" name="ContentTypeId">
    <vt:lpwstr>0x010100C568DB52D9D0A14D9B2FDCC96666E9F2007948130EC3DB064584E219954237AF390041E3C9AE4DC84E4CA37E2818D02C9637</vt:lpwstr>
  </property>
</Properties>
</file>