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bspgovph-my.sharepoint.com/personal/toyokawasa_bsp_gov_ph/Documents/Documents/"/>
    </mc:Choice>
  </mc:AlternateContent>
  <xr:revisionPtr revIDLastSave="7" documentId="8_{146B38EB-18B0-42E5-8F3C-007C0DEAB611}" xr6:coauthVersionLast="47" xr6:coauthVersionMax="47" xr10:uidLastSave="{00EB7BB0-CB6C-4E96-BAB1-81ABEF599C07}"/>
  <bookViews>
    <workbookView xWindow="-60" yWindow="-60" windowWidth="20610" windowHeight="11040" xr2:uid="{521D3288-28EB-AD4B-9059-D9640849322E}"/>
  </bookViews>
  <sheets>
    <sheet name="Sheet1 (2)" sheetId="3" r:id="rId1"/>
  </sheet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3" l="1"/>
  <c r="E14" i="3"/>
  <c r="E11" i="3"/>
  <c r="E10" i="3"/>
  <c r="E9" i="3"/>
  <c r="E8" i="3"/>
  <c r="E5" i="3"/>
</calcChain>
</file>

<file path=xl/sharedStrings.xml><?xml version="1.0" encoding="utf-8"?>
<sst xmlns="http://schemas.openxmlformats.org/spreadsheetml/2006/main" count="88" uniqueCount="44">
  <si>
    <t>Issuance</t>
  </si>
  <si>
    <t>Month/Year</t>
  </si>
  <si>
    <t>Amount (bn)</t>
  </si>
  <si>
    <t>Benchmark spread at issue (bps)</t>
  </si>
  <si>
    <t>ESG Issuance/Total Issue Size</t>
  </si>
  <si>
    <t>Issue Amount</t>
  </si>
  <si>
    <t>Tenor (Yr)</t>
  </si>
  <si>
    <t>Coupon (%)</t>
  </si>
  <si>
    <t>Maturity</t>
  </si>
  <si>
    <t>Bond Ratings/(Entity)</t>
  </si>
  <si>
    <t>Global Bonds</t>
  </si>
  <si>
    <t>March 2022</t>
  </si>
  <si>
    <t>USD 2.25</t>
  </si>
  <si>
    <t>triple tranche</t>
  </si>
  <si>
    <t>ESG Bond</t>
  </si>
  <si>
    <t>USD 1.0</t>
  </si>
  <si>
    <t>Baa2 (Moody's)/ BBB+ (S&amp;P)/ BBB (Fitch)</t>
  </si>
  <si>
    <t>Samurai Bond</t>
  </si>
  <si>
    <t>April 2022</t>
  </si>
  <si>
    <t>JPY 70.1</t>
  </si>
  <si>
    <t>multiple tranche</t>
  </si>
  <si>
    <t>Samurai Sustainability Bond</t>
  </si>
  <si>
    <t>JPY 52.0</t>
  </si>
  <si>
    <t>N/A</t>
  </si>
  <si>
    <t>Baa2 (Moody's)/ BBB+ (S&amp;P)/ A-(JCR)</t>
  </si>
  <si>
    <t>JPY 5.0</t>
  </si>
  <si>
    <t>JPY 7.1</t>
  </si>
  <si>
    <t>JPY 6.0</t>
  </si>
  <si>
    <t>October 2022</t>
  </si>
  <si>
    <t>USD 2.0</t>
  </si>
  <si>
    <t>USD 0.75</t>
  </si>
  <si>
    <t>January 2023</t>
  </si>
  <si>
    <t>USD 3.0</t>
  </si>
  <si>
    <t>USD 1.25</t>
  </si>
  <si>
    <t>May 2024</t>
  </si>
  <si>
    <t>dual tranche</t>
  </si>
  <si>
    <t>ROP ESG Bond Issuances (as of May 2025)</t>
  </si>
  <si>
    <t>USD 2.5</t>
  </si>
  <si>
    <t>August 2024</t>
  </si>
  <si>
    <t>USD 0.5</t>
  </si>
  <si>
    <t>USD 0.9</t>
  </si>
  <si>
    <t>USD 2.25
EUR 1.0</t>
  </si>
  <si>
    <t>Triple</t>
  </si>
  <si>
    <t>EUR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</si>
</sst>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8" formatCode="0.000"/>
  </numFmts>
  <fonts count="4" x14ac:knownFonts="1">
    <font>
      <sz val="12"/>
      <color theme="1"/>
      <name val="Trebuchet MS"/>
      <family val="2"/>
      <scheme val="minor"/>
    </font>
    <font>
      <b/>
      <sz val="12"/>
      <color theme="1"/>
      <name val="Trebuchet MS"/>
      <family val="2"/>
      <scheme val="minor"/>
    </font>
    <font>
      <b/>
      <sz val="12"/>
      <color rgb="FFFF0000"/>
      <name val="Trebuchet MS"/>
      <family val="2"/>
      <scheme val="minor"/>
    </font>
    <font>
      <sz val="12"/>
      <color theme="1"/>
      <name val="Trebuchet MS"/>
      <family val="2"/>
      <scheme val="minor"/>
    </font>
  </fonts>
  <fills count="3">
    <fill>
      <patternFill patternType="none"/>
    </fill>
    <fill>
      <patternFill patternType="gray125"/>
    </fill>
    <fill>
      <patternFill patternType="solid">
        <fgColor theme="4"/>
        <bgColor indexed="64"/>
      </patternFill>
    </fill>
  </fills>
  <borders count="9">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3">
    <xf numFmtId="0" fontId="0" fillId="0" borderId="0"/>
    <xf numFmtId="43" fontId="3" fillId="0" borderId="0" applyFont="0" applyFill="0" applyBorder="0" applyAlignment="0" applyProtection="0"/>
    <xf numFmtId="9" fontId="3" fillId="0" borderId="0" applyFont="0" applyFill="0" applyBorder="0" applyAlignment="0" applyProtection="0"/>
  </cellStyleXfs>
  <cellXfs count="36">
    <xf numFmtId="0" fontId="0" fillId="0" borderId="0" xfId="0"/>
    <xf numFmtId="0" fontId="0" fillId="0" borderId="0" xfId="0" applyAlignment="1">
      <alignment horizontal="center"/>
    </xf>
    <xf numFmtId="0" fontId="2" fillId="0" borderId="0" xfId="0" applyFont="1" applyAlignment="1">
      <alignment horizontal="left"/>
    </xf>
    <xf numFmtId="0" fontId="1" fillId="0" borderId="1" xfId="0" applyFont="1" applyBorder="1" applyAlignment="1">
      <alignment horizontal="left"/>
    </xf>
    <xf numFmtId="0" fontId="0" fillId="0" borderId="2" xfId="0" applyBorder="1" applyAlignment="1">
      <alignment horizontal="center"/>
    </xf>
    <xf numFmtId="0" fontId="0" fillId="0" borderId="1" xfId="0" applyBorder="1" applyAlignment="1">
      <alignment horizontal="left" indent="1"/>
    </xf>
    <xf numFmtId="0" fontId="0" fillId="0" borderId="2" xfId="0" applyBorder="1"/>
    <xf numFmtId="0" fontId="0" fillId="0" borderId="1" xfId="0" applyBorder="1" applyAlignment="1">
      <alignment horizontal="center"/>
    </xf>
    <xf numFmtId="43" fontId="0" fillId="0" borderId="0" xfId="1" applyFont="1" applyBorder="1" applyAlignment="1">
      <alignment horizont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horizontal="center" vertical="center" wrapText="1"/>
    </xf>
    <xf numFmtId="0" fontId="0" fillId="2" borderId="8" xfId="0" applyFill="1" applyBorder="1" applyAlignment="1">
      <alignment horizontal="center" vertical="center"/>
    </xf>
    <xf numFmtId="164" fontId="0" fillId="0" borderId="0" xfId="2" applyNumberFormat="1" applyFont="1" applyBorder="1" applyAlignment="1">
      <alignment horizontal="center"/>
    </xf>
    <xf numFmtId="0" fontId="0" fillId="0" borderId="0" xfId="0" quotePrefix="1" applyBorder="1" applyAlignment="1">
      <alignment horizontal="center"/>
    </xf>
    <xf numFmtId="0" fontId="1" fillId="0" borderId="0" xfId="0" applyFont="1" applyBorder="1" applyAlignment="1">
      <alignment horizontal="center"/>
    </xf>
    <xf numFmtId="0" fontId="0" fillId="0" borderId="0" xfId="0" applyBorder="1" applyAlignment="1">
      <alignment horizontal="center"/>
    </xf>
    <xf numFmtId="164" fontId="0" fillId="0" borderId="0" xfId="0" applyNumberFormat="1" applyBorder="1" applyAlignment="1">
      <alignment horizontal="center"/>
    </xf>
    <xf numFmtId="10" fontId="0" fillId="0" borderId="0" xfId="0" applyNumberFormat="1" applyBorder="1" applyAlignment="1">
      <alignment horizontal="center"/>
    </xf>
    <xf numFmtId="15" fontId="0" fillId="0" borderId="0" xfId="0" applyNumberFormat="1" applyBorder="1" applyAlignment="1">
      <alignment horizontal="center"/>
    </xf>
    <xf numFmtId="0" fontId="1" fillId="0" borderId="0" xfId="0" quotePrefix="1" applyFont="1" applyBorder="1" applyAlignment="1">
      <alignment horizontal="center"/>
    </xf>
    <xf numFmtId="17" fontId="0" fillId="0" borderId="0" xfId="0" quotePrefix="1" applyNumberFormat="1" applyBorder="1" applyAlignment="1">
      <alignment horizontal="center"/>
    </xf>
    <xf numFmtId="17" fontId="1" fillId="0" borderId="0" xfId="0" quotePrefix="1" applyNumberFormat="1" applyFont="1" applyBorder="1" applyAlignment="1">
      <alignment horizontal="center"/>
    </xf>
    <xf numFmtId="164" fontId="1" fillId="0" borderId="0" xfId="0" applyNumberFormat="1" applyFont="1" applyBorder="1" applyAlignment="1">
      <alignment horizontal="center"/>
    </xf>
    <xf numFmtId="15" fontId="0" fillId="0" borderId="0" xfId="0" quotePrefix="1" applyNumberFormat="1" applyBorder="1" applyAlignment="1">
      <alignment horizontal="center"/>
    </xf>
    <xf numFmtId="0" fontId="0" fillId="0" borderId="3" xfId="0" applyFill="1" applyBorder="1" applyAlignment="1">
      <alignment horizontal="left" indent="1"/>
    </xf>
    <xf numFmtId="0" fontId="0" fillId="0" borderId="4" xfId="0" applyFill="1" applyBorder="1" applyAlignment="1">
      <alignment horizontal="center"/>
    </xf>
    <xf numFmtId="164" fontId="0" fillId="0" borderId="4" xfId="0" applyNumberFormat="1" applyFill="1" applyBorder="1" applyAlignment="1">
      <alignment horizontal="center"/>
    </xf>
    <xf numFmtId="43" fontId="0" fillId="0" borderId="4" xfId="1" applyFont="1" applyFill="1" applyBorder="1" applyAlignment="1">
      <alignment horizontal="center"/>
    </xf>
    <xf numFmtId="10" fontId="0" fillId="0" borderId="4" xfId="0" applyNumberFormat="1" applyFill="1" applyBorder="1" applyAlignment="1">
      <alignment horizontal="center"/>
    </xf>
    <xf numFmtId="15" fontId="0" fillId="0" borderId="4" xfId="0" applyNumberFormat="1" applyFill="1" applyBorder="1" applyAlignment="1">
      <alignment horizontal="center"/>
    </xf>
    <xf numFmtId="0" fontId="0" fillId="0" borderId="5" xfId="0" applyFill="1" applyBorder="1"/>
    <xf numFmtId="0" fontId="0" fillId="0" borderId="0" xfId="0" applyFill="1"/>
    <xf numFmtId="0" fontId="0" fillId="0" borderId="4" xfId="0" quotePrefix="1" applyBorder="1" applyAlignment="1">
      <alignment horizontal="center"/>
    </xf>
    <xf numFmtId="168" fontId="0" fillId="0" borderId="0" xfId="0" applyNumberFormat="1" applyBorder="1" applyAlignment="1">
      <alignment horizontal="center"/>
    </xf>
    <xf numFmtId="0" fontId="1" fillId="0" borderId="0" xfId="0" applyFont="1" applyBorder="1" applyAlignment="1">
      <alignment horizont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Facet">
  <a:themeElements>
    <a:clrScheme name="Facet">
      <a:dk1>
        <a:sysClr val="windowText" lastClr="000000"/>
      </a:dk1>
      <a:lt1>
        <a:sysClr val="window" lastClr="FFFFFF"/>
      </a:lt1>
      <a:dk2>
        <a:srgbClr val="2C3C43"/>
      </a:dk2>
      <a:lt2>
        <a:srgbClr val="EBEBEB"/>
      </a:lt2>
      <a:accent1>
        <a:srgbClr val="90C226"/>
      </a:accent1>
      <a:accent2>
        <a:srgbClr val="54A021"/>
      </a:accent2>
      <a:accent3>
        <a:srgbClr val="E6B91E"/>
      </a:accent3>
      <a:accent4>
        <a:srgbClr val="E76618"/>
      </a:accent4>
      <a:accent5>
        <a:srgbClr val="C42F1A"/>
      </a:accent5>
      <a:accent6>
        <a:srgbClr val="918655"/>
      </a:accent6>
      <a:hlink>
        <a:srgbClr val="99CA3C"/>
      </a:hlink>
      <a:folHlink>
        <a:srgbClr val="B9D181"/>
      </a:folHlink>
    </a:clrScheme>
    <a:fontScheme name="Facet">
      <a:majorFont>
        <a:latin typeface="Trebuchet MS" panose="020B0603020202020204"/>
        <a:ea typeface=""/>
        <a:cs typeface=""/>
        <a:font script="Jpan" typeface="メイリオ"/>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メイリオ"/>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acet">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Facet" id="{C0C680CD-088A-49FC-A102-D699147F32B2}" vid="{CFBC31BA-B70F-4F30-BCAA-4F3011E16C4D}"/>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C484B-0B4F-4E49-8CEF-73D3DA810557}">
  <dimension ref="A1:K29"/>
  <sheetViews>
    <sheetView tabSelected="1" zoomScale="70" zoomScaleNormal="70" workbookViewId="0">
      <selection activeCell="A2" sqref="A2"/>
    </sheetView>
  </sheetViews>
  <sheetFormatPr defaultColWidth="11" defaultRowHeight="18" x14ac:dyDescent="0.35"/>
  <cols>
    <col min="1" max="1" width="29.375" style="1" customWidth="1"/>
    <col min="2" max="4" width="13.625" style="1" customWidth="1"/>
    <col min="5" max="5" width="17.375" style="1" customWidth="1"/>
    <col min="6" max="6" width="17.625" style="1" hidden="1" customWidth="1"/>
    <col min="7" max="7" width="16.375" style="1" customWidth="1"/>
    <col min="8" max="8" width="13.625" style="1" customWidth="1"/>
    <col min="9" max="9" width="19.125" style="1" hidden="1" customWidth="1"/>
    <col min="10" max="10" width="13.625" style="1" customWidth="1"/>
    <col min="11" max="11" width="38.625" style="1" customWidth="1"/>
  </cols>
  <sheetData>
    <row r="1" spans="1:11" x14ac:dyDescent="0.35">
      <c r="A1" s="2" t="s">
        <v>36</v>
      </c>
    </row>
    <row r="2" spans="1:11" ht="18.75" thickBot="1" x14ac:dyDescent="0.4"/>
    <row r="3" spans="1:11" ht="54.75" thickBot="1" x14ac:dyDescent="0.4">
      <c r="A3" s="9" t="s">
        <v>0</v>
      </c>
      <c r="B3" s="10" t="s">
        <v>1</v>
      </c>
      <c r="C3" s="10" t="s">
        <v>2</v>
      </c>
      <c r="D3" s="11" t="s">
        <v>3</v>
      </c>
      <c r="E3" s="11" t="s">
        <v>4</v>
      </c>
      <c r="F3" s="10" t="s">
        <v>5</v>
      </c>
      <c r="G3" s="10" t="s">
        <v>6</v>
      </c>
      <c r="H3" s="10" t="s">
        <v>7</v>
      </c>
      <c r="I3" s="10" t="s">
        <v>5</v>
      </c>
      <c r="J3" s="10" t="s">
        <v>8</v>
      </c>
      <c r="K3" s="12" t="s">
        <v>9</v>
      </c>
    </row>
    <row r="4" spans="1:11" ht="18.75" thickTop="1" x14ac:dyDescent="0.35">
      <c r="A4" s="3" t="s">
        <v>10</v>
      </c>
      <c r="B4" s="20" t="s">
        <v>11</v>
      </c>
      <c r="C4" s="15" t="s">
        <v>12</v>
      </c>
      <c r="D4" s="15"/>
      <c r="E4" s="15"/>
      <c r="F4" s="16"/>
      <c r="G4" s="16" t="s">
        <v>13</v>
      </c>
      <c r="H4" s="16"/>
      <c r="I4" s="16"/>
      <c r="J4" s="16"/>
      <c r="K4" s="4"/>
    </row>
    <row r="5" spans="1:11" x14ac:dyDescent="0.35">
      <c r="A5" s="5" t="s">
        <v>14</v>
      </c>
      <c r="B5" s="21" t="s">
        <v>11</v>
      </c>
      <c r="C5" s="16" t="s">
        <v>15</v>
      </c>
      <c r="D5" s="16">
        <v>165.7</v>
      </c>
      <c r="E5" s="13">
        <f>1/2.25</f>
        <v>0.44444444444444442</v>
      </c>
      <c r="F5" s="8">
        <v>1000000000</v>
      </c>
      <c r="G5" s="16">
        <v>25</v>
      </c>
      <c r="H5" s="18">
        <v>4.2000000000000003E-2</v>
      </c>
      <c r="I5" s="8">
        <v>1000000000</v>
      </c>
      <c r="J5" s="19">
        <v>53780</v>
      </c>
      <c r="K5" s="6" t="s">
        <v>16</v>
      </c>
    </row>
    <row r="6" spans="1:11" x14ac:dyDescent="0.35">
      <c r="A6" s="7"/>
      <c r="B6" s="16"/>
      <c r="C6" s="16"/>
      <c r="D6" s="16"/>
      <c r="E6" s="17"/>
      <c r="F6" s="16"/>
      <c r="G6" s="16"/>
      <c r="H6" s="16"/>
      <c r="I6" s="16"/>
      <c r="J6" s="16"/>
      <c r="K6" s="6"/>
    </row>
    <row r="7" spans="1:11" x14ac:dyDescent="0.35">
      <c r="A7" s="3" t="s">
        <v>17</v>
      </c>
      <c r="B7" s="22" t="s">
        <v>18</v>
      </c>
      <c r="C7" s="15" t="s">
        <v>19</v>
      </c>
      <c r="D7" s="15"/>
      <c r="E7" s="23">
        <v>1</v>
      </c>
      <c r="F7" s="16"/>
      <c r="G7" s="16" t="s">
        <v>20</v>
      </c>
      <c r="H7" s="16"/>
      <c r="I7" s="16"/>
      <c r="J7" s="16"/>
      <c r="K7" s="6"/>
    </row>
    <row r="8" spans="1:11" x14ac:dyDescent="0.35">
      <c r="A8" s="5" t="s">
        <v>21</v>
      </c>
      <c r="B8" s="21" t="s">
        <v>18</v>
      </c>
      <c r="C8" s="21" t="s">
        <v>22</v>
      </c>
      <c r="D8" s="21" t="s">
        <v>23</v>
      </c>
      <c r="E8" s="13">
        <f>52/70.1</f>
        <v>0.74179743223965766</v>
      </c>
      <c r="F8" s="8">
        <v>52000000000</v>
      </c>
      <c r="G8" s="16">
        <v>5</v>
      </c>
      <c r="H8" s="18">
        <v>7.6E-3</v>
      </c>
      <c r="I8" s="8">
        <v>52000000000</v>
      </c>
      <c r="J8" s="24">
        <v>46499</v>
      </c>
      <c r="K8" s="6" t="s">
        <v>24</v>
      </c>
    </row>
    <row r="9" spans="1:11" x14ac:dyDescent="0.35">
      <c r="A9" s="5" t="s">
        <v>21</v>
      </c>
      <c r="B9" s="21" t="s">
        <v>18</v>
      </c>
      <c r="C9" s="21" t="s">
        <v>25</v>
      </c>
      <c r="D9" s="21" t="s">
        <v>23</v>
      </c>
      <c r="E9" s="13">
        <f>5/70.1</f>
        <v>7.1326676176890161E-2</v>
      </c>
      <c r="F9" s="8">
        <v>5000000000</v>
      </c>
      <c r="G9" s="16">
        <v>7</v>
      </c>
      <c r="H9" s="18">
        <v>9.4999999999999998E-3</v>
      </c>
      <c r="I9" s="8">
        <v>5000000000</v>
      </c>
      <c r="J9" s="24">
        <v>47228</v>
      </c>
      <c r="K9" s="6" t="s">
        <v>24</v>
      </c>
    </row>
    <row r="10" spans="1:11" x14ac:dyDescent="0.35">
      <c r="A10" s="5" t="s">
        <v>21</v>
      </c>
      <c r="B10" s="21" t="s">
        <v>18</v>
      </c>
      <c r="C10" s="21" t="s">
        <v>26</v>
      </c>
      <c r="D10" s="21" t="s">
        <v>23</v>
      </c>
      <c r="E10" s="13">
        <f>7.1/70.1</f>
        <v>0.10128388017118403</v>
      </c>
      <c r="F10" s="8">
        <v>7100000000</v>
      </c>
      <c r="G10" s="16">
        <v>10</v>
      </c>
      <c r="H10" s="18">
        <v>1.2200000000000001E-2</v>
      </c>
      <c r="I10" s="8">
        <v>7100000000</v>
      </c>
      <c r="J10" s="24">
        <v>48326</v>
      </c>
      <c r="K10" s="6" t="s">
        <v>24</v>
      </c>
    </row>
    <row r="11" spans="1:11" x14ac:dyDescent="0.35">
      <c r="A11" s="5" t="s">
        <v>21</v>
      </c>
      <c r="B11" s="21" t="s">
        <v>18</v>
      </c>
      <c r="C11" s="21" t="s">
        <v>27</v>
      </c>
      <c r="D11" s="21" t="s">
        <v>23</v>
      </c>
      <c r="E11" s="13">
        <f>6/70.1</f>
        <v>8.5592011412268201E-2</v>
      </c>
      <c r="F11" s="8">
        <v>6000000000</v>
      </c>
      <c r="G11" s="16">
        <v>20</v>
      </c>
      <c r="H11" s="18">
        <v>1.83E-2</v>
      </c>
      <c r="I11" s="8">
        <v>6000000000</v>
      </c>
      <c r="J11" s="24">
        <v>51978</v>
      </c>
      <c r="K11" s="6" t="s">
        <v>24</v>
      </c>
    </row>
    <row r="12" spans="1:11" x14ac:dyDescent="0.35">
      <c r="A12" s="7"/>
      <c r="B12" s="16"/>
      <c r="C12" s="16"/>
      <c r="D12" s="16"/>
      <c r="E12" s="13"/>
      <c r="F12" s="16"/>
      <c r="G12" s="16"/>
      <c r="H12" s="16"/>
      <c r="I12" s="16"/>
      <c r="J12" s="16"/>
      <c r="K12" s="4"/>
    </row>
    <row r="13" spans="1:11" x14ac:dyDescent="0.35">
      <c r="A13" s="3" t="s">
        <v>10</v>
      </c>
      <c r="B13" s="14" t="s">
        <v>28</v>
      </c>
      <c r="C13" s="15" t="s">
        <v>29</v>
      </c>
      <c r="D13" s="15"/>
      <c r="E13" s="13"/>
      <c r="F13" s="16"/>
      <c r="G13" s="16" t="s">
        <v>13</v>
      </c>
      <c r="H13" s="16"/>
      <c r="I13" s="16"/>
      <c r="J13" s="16"/>
      <c r="K13" s="4"/>
    </row>
    <row r="14" spans="1:11" x14ac:dyDescent="0.35">
      <c r="A14" s="5" t="s">
        <v>14</v>
      </c>
      <c r="B14" s="14" t="s">
        <v>28</v>
      </c>
      <c r="C14" s="16" t="s">
        <v>30</v>
      </c>
      <c r="D14" s="16">
        <v>232.1</v>
      </c>
      <c r="E14" s="13">
        <f>0.75/2</f>
        <v>0.375</v>
      </c>
      <c r="F14" s="8">
        <v>750000000</v>
      </c>
      <c r="G14" s="16">
        <v>25</v>
      </c>
      <c r="H14" s="18">
        <v>5.9499999999999997E-2</v>
      </c>
      <c r="I14" s="8">
        <v>750000000</v>
      </c>
      <c r="J14" s="19">
        <v>53978</v>
      </c>
      <c r="K14" s="6" t="s">
        <v>16</v>
      </c>
    </row>
    <row r="15" spans="1:11" x14ac:dyDescent="0.35">
      <c r="A15" s="7"/>
      <c r="B15" s="16"/>
      <c r="C15" s="16"/>
      <c r="D15" s="16"/>
      <c r="E15" s="13"/>
      <c r="F15" s="16"/>
      <c r="G15" s="16"/>
      <c r="H15" s="16"/>
      <c r="I15" s="16"/>
      <c r="J15" s="16"/>
      <c r="K15" s="4"/>
    </row>
    <row r="16" spans="1:11" x14ac:dyDescent="0.35">
      <c r="A16" s="3" t="s">
        <v>10</v>
      </c>
      <c r="B16" s="14" t="s">
        <v>31</v>
      </c>
      <c r="C16" s="15" t="s">
        <v>32</v>
      </c>
      <c r="D16" s="15"/>
      <c r="E16" s="13"/>
      <c r="F16" s="16"/>
      <c r="G16" s="16" t="s">
        <v>13</v>
      </c>
      <c r="H16" s="16"/>
      <c r="I16" s="16"/>
      <c r="J16" s="16"/>
      <c r="K16" s="4"/>
    </row>
    <row r="17" spans="1:11" x14ac:dyDescent="0.35">
      <c r="A17" s="5" t="s">
        <v>14</v>
      </c>
      <c r="B17" s="14" t="s">
        <v>31</v>
      </c>
      <c r="C17" s="16" t="s">
        <v>33</v>
      </c>
      <c r="D17" s="16">
        <v>180.2</v>
      </c>
      <c r="E17" s="17">
        <f>1.25/3</f>
        <v>0.41666666666666669</v>
      </c>
      <c r="F17" s="8">
        <v>1250000000</v>
      </c>
      <c r="G17" s="16">
        <v>25</v>
      </c>
      <c r="H17" s="18">
        <v>5.5E-2</v>
      </c>
      <c r="I17" s="8">
        <v>1250000000</v>
      </c>
      <c r="J17" s="19">
        <v>54074</v>
      </c>
      <c r="K17" s="6" t="s">
        <v>16</v>
      </c>
    </row>
    <row r="18" spans="1:11" x14ac:dyDescent="0.35">
      <c r="A18" s="7"/>
      <c r="B18" s="16"/>
      <c r="C18" s="16"/>
      <c r="D18" s="16"/>
      <c r="E18" s="13"/>
      <c r="F18" s="16"/>
      <c r="G18" s="16"/>
      <c r="H18" s="16"/>
      <c r="I18" s="16"/>
      <c r="J18" s="16"/>
      <c r="K18" s="4"/>
    </row>
    <row r="19" spans="1:11" ht="27" customHeight="1" x14ac:dyDescent="0.35">
      <c r="A19" s="3" t="s">
        <v>10</v>
      </c>
      <c r="B19" s="14" t="s">
        <v>34</v>
      </c>
      <c r="C19" s="15" t="s">
        <v>29</v>
      </c>
      <c r="D19" s="15"/>
      <c r="E19" s="13"/>
      <c r="F19" s="16"/>
      <c r="G19" s="16" t="s">
        <v>35</v>
      </c>
      <c r="H19" s="16"/>
      <c r="I19" s="16"/>
      <c r="J19" s="16"/>
      <c r="K19" s="4"/>
    </row>
    <row r="20" spans="1:11" ht="27" customHeight="1" x14ac:dyDescent="0.35">
      <c r="A20" s="3" t="s">
        <v>14</v>
      </c>
      <c r="B20" s="14" t="s">
        <v>34</v>
      </c>
      <c r="C20" s="15" t="s">
        <v>15</v>
      </c>
      <c r="D20" s="15">
        <v>99.8</v>
      </c>
      <c r="E20" s="13">
        <v>0.5</v>
      </c>
      <c r="F20" s="16">
        <v>1250000000</v>
      </c>
      <c r="G20" s="16">
        <v>25</v>
      </c>
      <c r="H20" s="13">
        <v>5.6000000000000001E-2</v>
      </c>
      <c r="I20" s="16">
        <v>1250000000</v>
      </c>
      <c r="J20" s="19">
        <v>54557</v>
      </c>
      <c r="K20" s="4" t="s">
        <v>16</v>
      </c>
    </row>
    <row r="21" spans="1:11" ht="27" customHeight="1" x14ac:dyDescent="0.35">
      <c r="A21" s="3"/>
      <c r="B21" s="14"/>
      <c r="C21" s="15"/>
      <c r="D21" s="15"/>
      <c r="E21" s="13"/>
      <c r="F21" s="16"/>
      <c r="G21" s="16"/>
      <c r="H21" s="16"/>
      <c r="I21" s="16"/>
      <c r="J21" s="16"/>
      <c r="K21" s="4"/>
    </row>
    <row r="22" spans="1:11" ht="27" customHeight="1" x14ac:dyDescent="0.35">
      <c r="A22" s="3" t="s">
        <v>10</v>
      </c>
      <c r="B22" s="21">
        <v>45505</v>
      </c>
      <c r="C22" s="15" t="s">
        <v>37</v>
      </c>
      <c r="D22" s="15"/>
      <c r="E22" s="13"/>
      <c r="F22" s="16"/>
      <c r="G22" s="16" t="s">
        <v>13</v>
      </c>
      <c r="H22" s="16"/>
      <c r="I22" s="16"/>
      <c r="J22" s="16"/>
      <c r="K22" s="4"/>
    </row>
    <row r="23" spans="1:11" ht="27" customHeight="1" x14ac:dyDescent="0.35">
      <c r="A23" s="3" t="s">
        <v>14</v>
      </c>
      <c r="B23" s="14" t="s">
        <v>38</v>
      </c>
      <c r="C23" s="15" t="s">
        <v>39</v>
      </c>
      <c r="D23" s="15">
        <v>75</v>
      </c>
      <c r="E23" s="13">
        <v>0.2</v>
      </c>
      <c r="F23" s="16">
        <v>1250000000</v>
      </c>
      <c r="G23" s="16">
        <v>5.5</v>
      </c>
      <c r="H23" s="13">
        <v>4.3749999999999997E-2</v>
      </c>
      <c r="I23" s="16">
        <v>1250000000</v>
      </c>
      <c r="J23" s="19">
        <v>47547</v>
      </c>
      <c r="K23" s="4" t="s">
        <v>16</v>
      </c>
    </row>
    <row r="24" spans="1:11" ht="27" customHeight="1" x14ac:dyDescent="0.35">
      <c r="A24" s="3" t="s">
        <v>14</v>
      </c>
      <c r="B24" s="14" t="s">
        <v>38</v>
      </c>
      <c r="C24" s="15" t="s">
        <v>40</v>
      </c>
      <c r="D24" s="15">
        <v>103.4</v>
      </c>
      <c r="E24" s="13">
        <v>0.36</v>
      </c>
      <c r="F24" s="16">
        <v>1250000000</v>
      </c>
      <c r="G24" s="16">
        <v>25</v>
      </c>
      <c r="H24" s="13">
        <v>5.1749999999999997E-2</v>
      </c>
      <c r="I24" s="16">
        <v>1250000000</v>
      </c>
      <c r="J24" s="19">
        <v>54671</v>
      </c>
      <c r="K24" s="4" t="s">
        <v>16</v>
      </c>
    </row>
    <row r="25" spans="1:11" ht="27" customHeight="1" x14ac:dyDescent="0.35">
      <c r="A25" s="3"/>
      <c r="B25" s="14"/>
      <c r="C25" s="15"/>
      <c r="D25" s="15"/>
      <c r="E25" s="13"/>
      <c r="F25" s="16"/>
      <c r="G25" s="16"/>
      <c r="H25" s="16"/>
      <c r="I25" s="16"/>
      <c r="J25" s="16"/>
      <c r="K25" s="4"/>
    </row>
    <row r="26" spans="1:11" ht="36" x14ac:dyDescent="0.35">
      <c r="A26" s="3" t="s">
        <v>10</v>
      </c>
      <c r="B26" s="21">
        <v>45658</v>
      </c>
      <c r="C26" s="35" t="s">
        <v>41</v>
      </c>
      <c r="D26" s="15"/>
      <c r="E26" s="13"/>
      <c r="F26" s="16"/>
      <c r="G26" s="16" t="s">
        <v>42</v>
      </c>
      <c r="H26" s="16"/>
      <c r="I26" s="16"/>
      <c r="J26" s="16"/>
      <c r="K26" s="4"/>
    </row>
    <row r="27" spans="1:11" ht="27" customHeight="1" x14ac:dyDescent="0.35">
      <c r="A27" s="3" t="s">
        <v>14</v>
      </c>
      <c r="B27" s="21">
        <v>45658</v>
      </c>
      <c r="C27" s="15" t="s">
        <v>43</v>
      </c>
      <c r="D27" s="15">
        <v>125</v>
      </c>
      <c r="E27" s="13">
        <v>0.308</v>
      </c>
      <c r="F27" s="16">
        <v>1250000000</v>
      </c>
      <c r="G27" s="16">
        <v>7</v>
      </c>
      <c r="H27" s="34">
        <v>3.6299999999999999E-2</v>
      </c>
      <c r="I27" s="16">
        <v>1250000000</v>
      </c>
      <c r="J27" s="19">
        <v>48248</v>
      </c>
      <c r="K27" s="4" t="s">
        <v>16</v>
      </c>
    </row>
    <row r="28" spans="1:11" ht="27" customHeight="1" x14ac:dyDescent="0.35">
      <c r="A28" s="3" t="s">
        <v>14</v>
      </c>
      <c r="B28" s="21">
        <v>45682</v>
      </c>
      <c r="C28" s="15" t="s">
        <v>15</v>
      </c>
      <c r="D28" s="15">
        <v>101.1</v>
      </c>
      <c r="E28" s="13">
        <v>0.308</v>
      </c>
      <c r="F28" s="16"/>
      <c r="G28" s="16">
        <v>25</v>
      </c>
      <c r="H28" s="34">
        <v>5.8999999999999997E-2</v>
      </c>
      <c r="I28" s="16"/>
      <c r="J28" s="19">
        <v>18298</v>
      </c>
      <c r="K28" s="4" t="s">
        <v>16</v>
      </c>
    </row>
    <row r="29" spans="1:11" s="32" customFormat="1" ht="19.5" customHeight="1" thickBot="1" x14ac:dyDescent="0.4">
      <c r="A29" s="25"/>
      <c r="B29" s="33"/>
      <c r="C29" s="26"/>
      <c r="D29" s="26"/>
      <c r="E29" s="27"/>
      <c r="F29" s="28"/>
      <c r="G29" s="26"/>
      <c r="H29" s="29"/>
      <c r="I29" s="28"/>
      <c r="J29" s="30"/>
      <c r="K29" s="31"/>
    </row>
  </sheetData>
  <pageMargins left="0.7" right="0.7" top="0.75" bottom="0.75" header="0.3" footer="0.3"/>
  <headerFooter>
    <oddFooter>&amp;L_x000D_&amp;1#&amp;"Calibri"&amp;11&amp;K000000 Classification: GENERAL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PublishingContact xmlns="http://schemas.microsoft.com/sharepoint/v3">
      <UserInfo>
        <DisplayName/>
        <AccountId xsi:nil="true"/>
        <AccountType/>
      </UserInfo>
    </PublishingContact>
    <PublishingContactName xmlns="http://schemas.microsoft.com/sharepoint/v3" xsi:nil="true"/>
    <Comment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41E3C9AE4DC84E4CA37E2818D02C9637" ma:contentTypeVersion="2" ma:contentTypeDescription="Page is a system content type template created by the Publishing Resources feature. The column templates from Page will be added to all Pages libraries created by the Publishing feature." ma:contentTypeScope="" ma:versionID="05e94cd924b192c05e58f2d1ae732eb1">
  <xsd:schema xmlns:xsd="http://www.w3.org/2001/XMLSchema" xmlns:xs="http://www.w3.org/2001/XMLSchema" xmlns:p="http://schemas.microsoft.com/office/2006/metadata/properties" xmlns:ns1="http://schemas.microsoft.com/sharepoint/v3" targetNamespace="http://schemas.microsoft.com/office/2006/metadata/properties" ma:root="true" ma:fieldsID="f4aa82884120ad4c1ae87395eaf43b87" ns1:_="">
    <xsd:import namespace="http://schemas.microsoft.com/sharepoint/v3"/>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945704-9C55-4520-963D-5660F8998EFD}">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F75AFD0F-8A9E-4F4D-A738-9C8CF573BE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5F2CB8-8CEC-415A-9EE3-9DF3732374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Shun A. Toyokawa</cp:lastModifiedBy>
  <cp:revision/>
  <dcterms:created xsi:type="dcterms:W3CDTF">2023-05-15T02:43:03Z</dcterms:created>
  <dcterms:modified xsi:type="dcterms:W3CDTF">2025-06-20T06:09:09Z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a2f4c6-d10d-4c1c-82e1-7a921120c69a_Enabled">
    <vt:lpwstr>true</vt:lpwstr>
  </property>
  <property fmtid="{D5CDD505-2E9C-101B-9397-08002B2CF9AE}" pid="3" name="MSIP_Label_d9a2f4c6-d10d-4c1c-82e1-7a921120c69a_SetDate">
    <vt:lpwstr>2023-05-15T02:43:04Z</vt:lpwstr>
  </property>
  <property fmtid="{D5CDD505-2E9C-101B-9397-08002B2CF9AE}" pid="4" name="MSIP_Label_d9a2f4c6-d10d-4c1c-82e1-7a921120c69a_Method">
    <vt:lpwstr>Standard</vt:lpwstr>
  </property>
  <property fmtid="{D5CDD505-2E9C-101B-9397-08002B2CF9AE}" pid="5" name="MSIP_Label_d9a2f4c6-d10d-4c1c-82e1-7a921120c69a_Name">
    <vt:lpwstr>General - Anyone</vt:lpwstr>
  </property>
  <property fmtid="{D5CDD505-2E9C-101B-9397-08002B2CF9AE}" pid="6" name="MSIP_Label_d9a2f4c6-d10d-4c1c-82e1-7a921120c69a_SiteId">
    <vt:lpwstr>c6d1c7a1-4b0d-4c53-86ec-d6d1d8e5b97c</vt:lpwstr>
  </property>
  <property fmtid="{D5CDD505-2E9C-101B-9397-08002B2CF9AE}" pid="7" name="MSIP_Label_d9a2f4c6-d10d-4c1c-82e1-7a921120c69a_ActionId">
    <vt:lpwstr>276f477b-8341-4a3b-8b30-6ba8acf0a8d4</vt:lpwstr>
  </property>
  <property fmtid="{D5CDD505-2E9C-101B-9397-08002B2CF9AE}" pid="8" name="MSIP_Label_d9a2f4c6-d10d-4c1c-82e1-7a921120c69a_ContentBits">
    <vt:lpwstr>2</vt:lpwstr>
  </property>
  <property fmtid="{D5CDD505-2E9C-101B-9397-08002B2CF9AE}" pid="9" name="ContentTypeId">
    <vt:lpwstr>0x010100C568DB52D9D0A14D9B2FDCC96666E9F2007948130EC3DB064584E219954237AF390041E3C9AE4DC84E4CA37E2818D02C9637</vt:lpwstr>
  </property>
</Properties>
</file>